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>
    <definedName name="_xlnm.Print_Titles" localSheetId="0">'Sheet1'!$A:$C,'Sheet1'!$1:$1</definedName>
    <definedName name="QB_COLUMN_2921" localSheetId="0" hidden="1">'Sheet1'!$D$1</definedName>
    <definedName name="QB_COLUMN_2922" localSheetId="0" hidden="1">'Sheet1'!$E$1</definedName>
    <definedName name="QB_COLUMN_2923" localSheetId="0" hidden="1">'Sheet1'!$F$1</definedName>
    <definedName name="QB_COLUMN_2924" localSheetId="0" hidden="1">'Sheet1'!$G$1</definedName>
    <definedName name="QB_COLUMN_2925" localSheetId="0" hidden="1">'Sheet1'!$H$1</definedName>
    <definedName name="QB_COLUMN_2926" localSheetId="0" hidden="1">'Sheet1'!$I$1</definedName>
    <definedName name="QB_COLUMN_2930" localSheetId="0" hidden="1">'Sheet1'!$J$1</definedName>
    <definedName name="QB_DATA_0" localSheetId="0" hidden="1">'Sheet1'!$3:$3,'Sheet1'!$4:$4,'Sheet1'!$5:$5,'Sheet1'!$6:$6,'Sheet1'!$7:$7,'Sheet1'!$8:$8,'Sheet1'!$9:$9,'Sheet1'!$10:$10,'Sheet1'!$14:$14,'Sheet1'!$15:$15,'Sheet1'!$16:$16,'Sheet1'!$17:$17,'Sheet1'!$20:$20,'Sheet1'!$21:$21,'Sheet1'!$24:$24,'Sheet1'!$25:$25</definedName>
    <definedName name="QB_DATA_1" localSheetId="0" hidden="1">'Sheet1'!$28:$28,'Sheet1'!$31:$31,'Sheet1'!$32:$32,'Sheet1'!$33:$33,'Sheet1'!$34:$34,'Sheet1'!$37:$37,'Sheet1'!$38:$38,'Sheet1'!$41:$41,'Sheet1'!$42:$42,'Sheet1'!$45:$45,'Sheet1'!$46:$46,'Sheet1'!$47:$47,'Sheet1'!$50:$50,'Sheet1'!$51:$51,'Sheet1'!$52:$52,'Sheet1'!$53:$53</definedName>
    <definedName name="QB_DATA_2" localSheetId="0" hidden="1">'Sheet1'!$56:$56,'Sheet1'!$57:$57,'Sheet1'!$58:$58,'Sheet1'!$61:$61,'Sheet1'!$62:$62,'Sheet1'!$65:$65,'Sheet1'!$66:$66,'Sheet1'!$69:$69,'Sheet1'!$70:$70,'Sheet1'!$71:$71,'Sheet1'!$72:$72,'Sheet1'!$73:$73</definedName>
    <definedName name="QB_FORMULA_0" localSheetId="0" hidden="1">'Sheet1'!$J$3,'Sheet1'!$J$4,'Sheet1'!$J$5,'Sheet1'!$J$6,'Sheet1'!$J$7,'Sheet1'!$J$8,'Sheet1'!$J$9,'Sheet1'!$J$10,'Sheet1'!$D$11,'Sheet1'!$E$11,'Sheet1'!$F$11,'Sheet1'!$G$11,'Sheet1'!$H$11,'Sheet1'!$I$11,'Sheet1'!$J$11,'Sheet1'!$J$14</definedName>
    <definedName name="QB_FORMULA_1" localSheetId="0" hidden="1">'Sheet1'!$J$15,'Sheet1'!$J$16,'Sheet1'!$J$17,'Sheet1'!$D$18,'Sheet1'!$E$18,'Sheet1'!$F$18,'Sheet1'!$G$18,'Sheet1'!$H$18,'Sheet1'!$I$18,'Sheet1'!$J$18,'Sheet1'!$J$20,'Sheet1'!$J$21,'Sheet1'!$D$22,'Sheet1'!$E$22,'Sheet1'!$F$22,'Sheet1'!$G$22</definedName>
    <definedName name="QB_FORMULA_2" localSheetId="0" hidden="1">'Sheet1'!$H$22,'Sheet1'!$I$22,'Sheet1'!$J$22,'Sheet1'!$J$24,'Sheet1'!$J$25,'Sheet1'!$D$26,'Sheet1'!$E$26,'Sheet1'!$F$26,'Sheet1'!$G$26,'Sheet1'!$H$26,'Sheet1'!$I$26,'Sheet1'!$J$26,'Sheet1'!$J$28,'Sheet1'!$D$29,'Sheet1'!$E$29,'Sheet1'!$F$29</definedName>
    <definedName name="QB_FORMULA_3" localSheetId="0" hidden="1">'Sheet1'!$G$29,'Sheet1'!$H$29,'Sheet1'!$I$29,'Sheet1'!$J$29,'Sheet1'!$J$31,'Sheet1'!$J$32,'Sheet1'!$J$33,'Sheet1'!$J$34,'Sheet1'!$D$35,'Sheet1'!$E$35,'Sheet1'!$F$35,'Sheet1'!$G$35,'Sheet1'!$H$35,'Sheet1'!$I$35,'Sheet1'!$J$35,'Sheet1'!$J$37</definedName>
    <definedName name="QB_FORMULA_4" localSheetId="0" hidden="1">'Sheet1'!$J$38,'Sheet1'!$D$39,'Sheet1'!$E$39,'Sheet1'!$F$39,'Sheet1'!$G$39,'Sheet1'!$H$39,'Sheet1'!$I$39,'Sheet1'!$J$39,'Sheet1'!$J$41,'Sheet1'!$J$42,'Sheet1'!$D$43,'Sheet1'!$E$43,'Sheet1'!$F$43,'Sheet1'!$G$43,'Sheet1'!$H$43,'Sheet1'!$I$43</definedName>
    <definedName name="QB_FORMULA_5" localSheetId="0" hidden="1">'Sheet1'!$J$43,'Sheet1'!$J$45,'Sheet1'!$J$46,'Sheet1'!$J$47,'Sheet1'!$D$48,'Sheet1'!$E$48,'Sheet1'!$F$48,'Sheet1'!$G$48,'Sheet1'!$H$48,'Sheet1'!$I$48,'Sheet1'!$J$48,'Sheet1'!$J$50,'Sheet1'!$J$51,'Sheet1'!$J$52,'Sheet1'!$J$53,'Sheet1'!$D$54</definedName>
    <definedName name="QB_FORMULA_6" localSheetId="0" hidden="1">'Sheet1'!$E$54,'Sheet1'!$F$54,'Sheet1'!$G$54,'Sheet1'!$H$54,'Sheet1'!$I$54,'Sheet1'!$J$54,'Sheet1'!$J$56,'Sheet1'!$J$57,'Sheet1'!$J$58,'Sheet1'!$D$59,'Sheet1'!$E$59,'Sheet1'!$F$59,'Sheet1'!$G$59,'Sheet1'!$H$59,'Sheet1'!$I$59,'Sheet1'!$J$59</definedName>
    <definedName name="QB_FORMULA_7" localSheetId="0" hidden="1">'Sheet1'!$J$61,'Sheet1'!$J$62,'Sheet1'!$D$63,'Sheet1'!$E$63,'Sheet1'!$F$63,'Sheet1'!$G$63,'Sheet1'!$H$63,'Sheet1'!$I$63,'Sheet1'!$J$63,'Sheet1'!$J$65,'Sheet1'!$J$66,'Sheet1'!$D$67,'Sheet1'!$E$67,'Sheet1'!$F$67,'Sheet1'!$G$67,'Sheet1'!$H$67</definedName>
    <definedName name="QB_FORMULA_8" localSheetId="0" hidden="1">'Sheet1'!$I$67,'Sheet1'!$J$67,'Sheet1'!$J$69,'Sheet1'!$J$70,'Sheet1'!$J$71,'Sheet1'!$J$72,'Sheet1'!$J$73,'Sheet1'!$D$74,'Sheet1'!$E$74,'Sheet1'!$F$74,'Sheet1'!$G$74,'Sheet1'!$H$74,'Sheet1'!$I$74,'Sheet1'!$J$74,'Sheet1'!$D$75,'Sheet1'!$E$75</definedName>
    <definedName name="QB_FORMULA_9" localSheetId="0" hidden="1">'Sheet1'!$F$75,'Sheet1'!$G$75,'Sheet1'!$H$75,'Sheet1'!$I$75,'Sheet1'!$J$75,'Sheet1'!$D$76,'Sheet1'!$E$76,'Sheet1'!$F$76,'Sheet1'!$G$76,'Sheet1'!$H$76,'Sheet1'!$I$76,'Sheet1'!$J$76</definedName>
    <definedName name="QB_ROW_10220" localSheetId="0" hidden="1">'Sheet1'!$B$7</definedName>
    <definedName name="QB_ROW_12220" localSheetId="0" hidden="1">'Sheet1'!$B$3</definedName>
    <definedName name="QB_ROW_13220" localSheetId="0" hidden="1">'Sheet1'!$B$6</definedName>
    <definedName name="QB_ROW_14220" localSheetId="0" hidden="1">'Sheet1'!$B$8</definedName>
    <definedName name="QB_ROW_15020" localSheetId="0" hidden="1">'Sheet1'!$B$13</definedName>
    <definedName name="QB_ROW_15320" localSheetId="0" hidden="1">'Sheet1'!$B$18</definedName>
    <definedName name="QB_ROW_16230" localSheetId="0" hidden="1">'Sheet1'!$C$14</definedName>
    <definedName name="QB_ROW_17230" localSheetId="0" hidden="1">'Sheet1'!$C$17</definedName>
    <definedName name="QB_ROW_18230" localSheetId="0" hidden="1">'Sheet1'!$C$16</definedName>
    <definedName name="QB_ROW_18301" localSheetId="0" hidden="1">'Sheet1'!#REF!</definedName>
    <definedName name="QB_ROW_20012" localSheetId="0" hidden="1">'Sheet1'!$A$2</definedName>
    <definedName name="QB_ROW_20312" localSheetId="0" hidden="1">'Sheet1'!$A$11</definedName>
    <definedName name="QB_ROW_21012" localSheetId="0" hidden="1">'Sheet1'!$A$12</definedName>
    <definedName name="QB_ROW_21230" localSheetId="0" hidden="1">'Sheet1'!$C$15</definedName>
    <definedName name="QB_ROW_21312" localSheetId="0" hidden="1">'Sheet1'!$A$75</definedName>
    <definedName name="QB_ROW_22020" localSheetId="0" hidden="1">'Sheet1'!$B$19</definedName>
    <definedName name="QB_ROW_2230" localSheetId="0" hidden="1">'Sheet1'!$C$62</definedName>
    <definedName name="QB_ROW_22320" localSheetId="0" hidden="1">'Sheet1'!$B$22</definedName>
    <definedName name="QB_ROW_24230" localSheetId="0" hidden="1">'Sheet1'!$C$53</definedName>
    <definedName name="QB_ROW_27230" localSheetId="0" hidden="1">'Sheet1'!$C$21</definedName>
    <definedName name="QB_ROW_30020" localSheetId="0" hidden="1">'Sheet1'!$B$23</definedName>
    <definedName name="QB_ROW_30320" localSheetId="0" hidden="1">'Sheet1'!$B$26</definedName>
    <definedName name="QB_ROW_31230" localSheetId="0" hidden="1">'Sheet1'!$C$66</definedName>
    <definedName name="QB_ROW_32230" localSheetId="0" hidden="1">'Sheet1'!$C$24</definedName>
    <definedName name="QB_ROW_33230" localSheetId="0" hidden="1">'Sheet1'!$C$20</definedName>
    <definedName name="QB_ROW_36230" localSheetId="0" hidden="1">'Sheet1'!$C$25</definedName>
    <definedName name="QB_ROW_39020" localSheetId="0" hidden="1">'Sheet1'!$B$27</definedName>
    <definedName name="QB_ROW_39320" localSheetId="0" hidden="1">'Sheet1'!$B$29</definedName>
    <definedName name="QB_ROW_40230" localSheetId="0" hidden="1">'Sheet1'!$C$28</definedName>
    <definedName name="QB_ROW_44020" localSheetId="0" hidden="1">'Sheet1'!$B$30</definedName>
    <definedName name="QB_ROW_44320" localSheetId="0" hidden="1">'Sheet1'!$B$35</definedName>
    <definedName name="QB_ROW_45230" localSheetId="0" hidden="1">'Sheet1'!$C$31</definedName>
    <definedName name="QB_ROW_46230" localSheetId="0" hidden="1">'Sheet1'!$C$33</definedName>
    <definedName name="QB_ROW_47230" localSheetId="0" hidden="1">'Sheet1'!$C$32</definedName>
    <definedName name="QB_ROW_48230" localSheetId="0" hidden="1">'Sheet1'!$C$34</definedName>
    <definedName name="QB_ROW_49020" localSheetId="0" hidden="1">'Sheet1'!$B$36</definedName>
    <definedName name="QB_ROW_49320" localSheetId="0" hidden="1">'Sheet1'!$B$39</definedName>
    <definedName name="QB_ROW_50230" localSheetId="0" hidden="1">'Sheet1'!$C$37</definedName>
    <definedName name="QB_ROW_51230" localSheetId="0" hidden="1">'Sheet1'!$C$38</definedName>
    <definedName name="QB_ROW_5220" localSheetId="0" hidden="1">'Sheet1'!$B$9</definedName>
    <definedName name="QB_ROW_54020" localSheetId="0" hidden="1">'Sheet1'!$B$40</definedName>
    <definedName name="QB_ROW_54320" localSheetId="0" hidden="1">'Sheet1'!$B$43</definedName>
    <definedName name="QB_ROW_55230" localSheetId="0" hidden="1">'Sheet1'!$C$41</definedName>
    <definedName name="QB_ROW_57230" localSheetId="0" hidden="1">'Sheet1'!$C$42</definedName>
    <definedName name="QB_ROW_58230" localSheetId="0" hidden="1">'Sheet1'!$C$69</definedName>
    <definedName name="QB_ROW_59020" localSheetId="0" hidden="1">'Sheet1'!$B$44</definedName>
    <definedName name="QB_ROW_59320" localSheetId="0" hidden="1">'Sheet1'!$B$48</definedName>
    <definedName name="QB_ROW_61230" localSheetId="0" hidden="1">'Sheet1'!$C$45</definedName>
    <definedName name="QB_ROW_6220" localSheetId="0" hidden="1">'Sheet1'!$B$10</definedName>
    <definedName name="QB_ROW_62230" localSheetId="0" hidden="1">'Sheet1'!$C$46</definedName>
    <definedName name="QB_ROW_63230" localSheetId="0" hidden="1">'Sheet1'!$C$47</definedName>
    <definedName name="QB_ROW_64020" localSheetId="0" hidden="1">'Sheet1'!$B$60</definedName>
    <definedName name="QB_ROW_64320" localSheetId="0" hidden="1">'Sheet1'!$B$63</definedName>
    <definedName name="QB_ROW_65230" localSheetId="0" hidden="1">'Sheet1'!$C$65</definedName>
    <definedName name="QB_ROW_66230" localSheetId="0" hidden="1">'Sheet1'!$C$72</definedName>
    <definedName name="QB_ROW_67020" localSheetId="0" hidden="1">'Sheet1'!$B$68</definedName>
    <definedName name="QB_ROW_67320" localSheetId="0" hidden="1">'Sheet1'!$B$74</definedName>
    <definedName name="QB_ROW_69230" localSheetId="0" hidden="1">'Sheet1'!$C$70</definedName>
    <definedName name="QB_ROW_70020" localSheetId="0" hidden="1">'Sheet1'!$B$49</definedName>
    <definedName name="QB_ROW_70320" localSheetId="0" hidden="1">'Sheet1'!$B$54</definedName>
    <definedName name="QB_ROW_71230" localSheetId="0" hidden="1">'Sheet1'!$C$50</definedName>
    <definedName name="QB_ROW_72230" localSheetId="0" hidden="1">'Sheet1'!$C$51</definedName>
    <definedName name="QB_ROW_73230" localSheetId="0" hidden="1">'Sheet1'!$C$52</definedName>
    <definedName name="QB_ROW_74020" localSheetId="0" hidden="1">'Sheet1'!$B$55</definedName>
    <definedName name="QB_ROW_74320" localSheetId="0" hidden="1">'Sheet1'!$B$59</definedName>
    <definedName name="QB_ROW_75230" localSheetId="0" hidden="1">'Sheet1'!$C$56</definedName>
    <definedName name="QB_ROW_76230" localSheetId="0" hidden="1">'Sheet1'!$C$57</definedName>
    <definedName name="QB_ROW_77230" localSheetId="0" hidden="1">'Sheet1'!$C$58</definedName>
    <definedName name="QB_ROW_80020" localSheetId="0" hidden="1">'Sheet1'!$B$64</definedName>
    <definedName name="QB_ROW_80320" localSheetId="0" hidden="1">'Sheet1'!$B$67</definedName>
    <definedName name="QB_ROW_8220" localSheetId="0" hidden="1">'Sheet1'!$B$5</definedName>
    <definedName name="QB_ROW_89230" localSheetId="0" hidden="1">'Sheet1'!$C$73</definedName>
    <definedName name="QB_ROW_90230" localSheetId="0" hidden="1">'Sheet1'!$C$71</definedName>
    <definedName name="QB_ROW_91230" localSheetId="0" hidden="1">'Sheet1'!$C$61</definedName>
    <definedName name="QB_ROW_9220" localSheetId="0" hidden="1">'Sheet1'!$B$4</definedName>
    <definedName name="QBCANSUPPORTUPDATE" localSheetId="0">TRUE</definedName>
    <definedName name="QBCOMPANYFILENAME" localSheetId="0">"C:\Users\Springdale Tr\Springdale Township Government  2020 09-14.QBW"</definedName>
    <definedName name="QBENDDATE" localSheetId="0">20200930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FALSE</definedName>
    <definedName name="QBPRESERVESPACE" localSheetId="0">FALSE</definedName>
    <definedName name="QBREPORTCOLAXIS" localSheetId="0">6</definedName>
    <definedName name="QBREPORTCOMPANYID" localSheetId="0">"9a14c94631b14ed88a55246ec1327e7e"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4</definedName>
    <definedName name="QBSTARTDATE" localSheetId="0">20200401</definedName>
  </definedNames>
  <calcPr fullCalcOnLoad="1"/>
</workbook>
</file>

<file path=xl/sharedStrings.xml><?xml version="1.0" encoding="utf-8"?>
<sst xmlns="http://schemas.openxmlformats.org/spreadsheetml/2006/main" count="82" uniqueCount="82">
  <si>
    <t>Apr 20</t>
  </si>
  <si>
    <t>May 20</t>
  </si>
  <si>
    <t>Jun 20</t>
  </si>
  <si>
    <t>Jul 20</t>
  </si>
  <si>
    <t>Aug 20</t>
  </si>
  <si>
    <t>Sep 20</t>
  </si>
  <si>
    <t>TOTAL</t>
  </si>
  <si>
    <t>Income</t>
  </si>
  <si>
    <t>100.401 · ADMINISTRATION FEES</t>
  </si>
  <si>
    <t>100.209 · CEMETERY LOT SALES</t>
  </si>
  <si>
    <t>100.668 · HALL RENTAL</t>
  </si>
  <si>
    <t>100.608 · HEALY LAKE</t>
  </si>
  <si>
    <t>100.664 · INTEREST</t>
  </si>
  <si>
    <t>100.405 · OTHER</t>
  </si>
  <si>
    <t>100.703 · PROPERTY TAXES</t>
  </si>
  <si>
    <t>100.574 · STATE SHARED REVENUE</t>
  </si>
  <si>
    <t>Total Income</t>
  </si>
  <si>
    <t>Expense</t>
  </si>
  <si>
    <t>101.171 · SUPERVISOR</t>
  </si>
  <si>
    <t>171.702 · SALARY</t>
  </si>
  <si>
    <t>171.800 · DUES</t>
  </si>
  <si>
    <t>171.802 · EDUCATION</t>
  </si>
  <si>
    <t>171.860 · MILEAGE</t>
  </si>
  <si>
    <t>Total 101.171 · SUPERVISOR</t>
  </si>
  <si>
    <t>101.215 · CLERK</t>
  </si>
  <si>
    <t>215.702 · SALARY</t>
  </si>
  <si>
    <t>215.727 · OFFICE</t>
  </si>
  <si>
    <t>Total 101.215 · CLERK</t>
  </si>
  <si>
    <t>101.253 · TREASURER</t>
  </si>
  <si>
    <t>253.702 · SALARY</t>
  </si>
  <si>
    <t>253.727 · OFFICE</t>
  </si>
  <si>
    <t>Total 101.253 · TREASURER</t>
  </si>
  <si>
    <t>101.101 · TRUSTEE</t>
  </si>
  <si>
    <t>101.702 · SALARY</t>
  </si>
  <si>
    <t>Total 101.101 · TRUSTEE</t>
  </si>
  <si>
    <t>101.191 · ELECTION</t>
  </si>
  <si>
    <t>191.703 · WAGES</t>
  </si>
  <si>
    <t>191.802 · EDUCATION</t>
  </si>
  <si>
    <t>191.860 · MILEAGE</t>
  </si>
  <si>
    <t>191.940 · EXPENSES</t>
  </si>
  <si>
    <t>Total 101.191 · ELECTION</t>
  </si>
  <si>
    <t>101.247 · BOARD OF REVIEW</t>
  </si>
  <si>
    <t>247.703 · WAGES</t>
  </si>
  <si>
    <t>247.860 · MILEAGE</t>
  </si>
  <si>
    <t>Total 101.247 · BOARD OF REVIEW</t>
  </si>
  <si>
    <t>101.181 · ASSESSOR</t>
  </si>
  <si>
    <t>181.702 · ASSESSOR CONTRACT</t>
  </si>
  <si>
    <t>181.940 · EXPENSES</t>
  </si>
  <si>
    <t>Total 101.181 · ASSESSOR</t>
  </si>
  <si>
    <t>101.276 · CEMETARY</t>
  </si>
  <si>
    <t>276.703 · WAGES</t>
  </si>
  <si>
    <t>276.860 · MILEAGE</t>
  </si>
  <si>
    <t>276.977 · MAINTENANCE &amp; REPAIR</t>
  </si>
  <si>
    <t>Total 101.276 · CEMETARY</t>
  </si>
  <si>
    <t>101.265 · HALL</t>
  </si>
  <si>
    <t>265.703 · WAGES</t>
  </si>
  <si>
    <t>265.860 · MILEAGE</t>
  </si>
  <si>
    <t>265.977 · MAINTENANCE &amp; REPAIR</t>
  </si>
  <si>
    <t>920.740 · UTILITIES</t>
  </si>
  <si>
    <t>Total 101.265 · HALL</t>
  </si>
  <si>
    <t>101.692 · HEALY LAKE EXPENSES</t>
  </si>
  <si>
    <t>692.703 · WAGES</t>
  </si>
  <si>
    <t>692.860 · MILEAGE</t>
  </si>
  <si>
    <t>692.977 · MAINTENANCE &amp; REPAIR</t>
  </si>
  <si>
    <t>Total 101.692 · HEALY LAKE EXPENSES</t>
  </si>
  <si>
    <t>101.861 · PAYROLL/PENSION TAXES</t>
  </si>
  <si>
    <t>861.000 · Pension</t>
  </si>
  <si>
    <t>861.656 · Payroll Expenses</t>
  </si>
  <si>
    <t>Total 101.861 · PAYROLL/PENSION TAXES</t>
  </si>
  <si>
    <t>101.801 · LEGAL</t>
  </si>
  <si>
    <t>801.120 · AUDIT</t>
  </si>
  <si>
    <t>801.121 · LEGAL EXPENSE</t>
  </si>
  <si>
    <t>Total 101.801 · LEGAL</t>
  </si>
  <si>
    <t>101.920 · PUBLIC UTILITIES</t>
  </si>
  <si>
    <t>920.525 · COMPLIANCE</t>
  </si>
  <si>
    <t>920.526 · GARBAGE COLLECTION</t>
  </si>
  <si>
    <t>920.900 · PRINTING/NEWSPAPER</t>
  </si>
  <si>
    <t>920.940 · SANITATION REIMBURSEMENT</t>
  </si>
  <si>
    <t>920.977 · EQUIPMENT</t>
  </si>
  <si>
    <t>Total 101.920 · PUBLIC UTILITIES</t>
  </si>
  <si>
    <t>Total Expense</t>
  </si>
  <si>
    <t>Net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</si>
</sst>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36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4" fontId="37" fillId="0" borderId="10" xfId="0" applyNumberFormat="1" applyFont="1" applyBorder="1" applyAlignment="1">
      <alignment/>
    </xf>
    <xf numFmtId="164" fontId="37" fillId="0" borderId="0" xfId="0" applyNumberFormat="1" applyFont="1" applyBorder="1" applyAlignment="1">
      <alignment/>
    </xf>
    <xf numFmtId="164" fontId="37" fillId="0" borderId="11" xfId="0" applyNumberFormat="1" applyFont="1" applyBorder="1" applyAlignment="1">
      <alignment/>
    </xf>
    <xf numFmtId="164" fontId="36" fillId="0" borderId="12" xfId="0" applyNumberFormat="1" applyFont="1" applyBorder="1" applyAlignment="1">
      <alignment/>
    </xf>
    <xf numFmtId="0" fontId="36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36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6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514350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6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5"/>
  <cols>
    <col min="1" max="2" width="3.00390625" style="11" customWidth="1"/>
    <col min="3" max="3" width="31.28125" style="11" customWidth="1"/>
    <col min="4" max="4" width="7.8515625" style="12" bestFit="1" customWidth="1"/>
    <col min="5" max="5" width="7.00390625" style="12" bestFit="1" customWidth="1"/>
    <col min="6" max="8" width="7.8515625" style="12" bestFit="1" customWidth="1"/>
    <col min="9" max="9" width="8.421875" style="12" bestFit="1" customWidth="1"/>
    <col min="10" max="10" width="7.8515625" style="12" bestFit="1" customWidth="1"/>
  </cols>
  <sheetData>
    <row r="1" spans="1:10" s="10" customFormat="1" ht="15.75" thickBot="1">
      <c r="A1" s="8"/>
      <c r="B1" s="8"/>
      <c r="C1" s="8"/>
      <c r="D1" s="9" t="s">
        <v>0</v>
      </c>
      <c r="E1" s="9" t="s">
        <v>1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</row>
    <row r="2" spans="1:10" ht="15.75" thickTop="1">
      <c r="A2" s="1" t="s">
        <v>7</v>
      </c>
      <c r="B2" s="1"/>
      <c r="C2" s="1"/>
      <c r="D2" s="2"/>
      <c r="E2" s="2"/>
      <c r="F2" s="2"/>
      <c r="G2" s="2"/>
      <c r="H2" s="2"/>
      <c r="I2" s="2"/>
      <c r="J2" s="2"/>
    </row>
    <row r="3" spans="1:10" ht="15">
      <c r="A3" s="1"/>
      <c r="B3" s="1" t="s">
        <v>8</v>
      </c>
      <c r="C3" s="1"/>
      <c r="D3" s="2">
        <v>0</v>
      </c>
      <c r="E3" s="2">
        <v>0</v>
      </c>
      <c r="F3" s="2">
        <v>0</v>
      </c>
      <c r="G3" s="2">
        <v>3522.63</v>
      </c>
      <c r="H3" s="2">
        <v>708.44</v>
      </c>
      <c r="I3" s="2">
        <v>2481.16</v>
      </c>
      <c r="J3" s="2">
        <f aca="true" t="shared" si="0" ref="J3:J11">ROUND(SUM(D3:I3),5)</f>
        <v>6712.23</v>
      </c>
    </row>
    <row r="4" spans="1:10" ht="15">
      <c r="A4" s="1"/>
      <c r="B4" s="1" t="s">
        <v>9</v>
      </c>
      <c r="C4" s="1"/>
      <c r="D4" s="2">
        <v>0</v>
      </c>
      <c r="E4" s="2">
        <v>0</v>
      </c>
      <c r="F4" s="2">
        <v>0</v>
      </c>
      <c r="G4" s="2">
        <v>100</v>
      </c>
      <c r="H4" s="2">
        <v>0</v>
      </c>
      <c r="I4" s="2">
        <v>0</v>
      </c>
      <c r="J4" s="2">
        <f t="shared" si="0"/>
        <v>100</v>
      </c>
    </row>
    <row r="5" spans="1:10" ht="15">
      <c r="A5" s="1"/>
      <c r="B5" s="1" t="s">
        <v>10</v>
      </c>
      <c r="C5" s="1"/>
      <c r="D5" s="2">
        <v>0</v>
      </c>
      <c r="E5" s="2">
        <v>-45</v>
      </c>
      <c r="F5" s="2">
        <v>0</v>
      </c>
      <c r="G5" s="2">
        <v>0</v>
      </c>
      <c r="H5" s="2">
        <v>0</v>
      </c>
      <c r="I5" s="2">
        <v>0</v>
      </c>
      <c r="J5" s="2">
        <f t="shared" si="0"/>
        <v>-45</v>
      </c>
    </row>
    <row r="6" spans="1:10" ht="15">
      <c r="A6" s="1"/>
      <c r="B6" s="1" t="s">
        <v>11</v>
      </c>
      <c r="C6" s="1"/>
      <c r="D6" s="2">
        <v>0</v>
      </c>
      <c r="E6" s="2">
        <v>0</v>
      </c>
      <c r="F6" s="2">
        <v>1949</v>
      </c>
      <c r="G6" s="2">
        <v>6069</v>
      </c>
      <c r="H6" s="2">
        <v>6350</v>
      </c>
      <c r="I6" s="2">
        <v>1594</v>
      </c>
      <c r="J6" s="2">
        <f t="shared" si="0"/>
        <v>15962</v>
      </c>
    </row>
    <row r="7" spans="1:10" ht="15">
      <c r="A7" s="1"/>
      <c r="B7" s="1" t="s">
        <v>12</v>
      </c>
      <c r="C7" s="1"/>
      <c r="D7" s="2">
        <v>3.14</v>
      </c>
      <c r="E7" s="2">
        <v>276.62</v>
      </c>
      <c r="F7" s="2">
        <v>174.19</v>
      </c>
      <c r="G7" s="2">
        <v>3.77</v>
      </c>
      <c r="H7" s="2">
        <v>291.01</v>
      </c>
      <c r="I7" s="2">
        <v>31.76</v>
      </c>
      <c r="J7" s="2">
        <f t="shared" si="0"/>
        <v>780.49</v>
      </c>
    </row>
    <row r="8" spans="1:10" ht="15">
      <c r="A8" s="1"/>
      <c r="B8" s="1" t="s">
        <v>13</v>
      </c>
      <c r="C8" s="1"/>
      <c r="D8" s="2">
        <v>0</v>
      </c>
      <c r="E8" s="2">
        <v>264.08</v>
      </c>
      <c r="F8" s="2">
        <v>4391.29</v>
      </c>
      <c r="G8" s="2">
        <v>0</v>
      </c>
      <c r="H8" s="2">
        <v>0</v>
      </c>
      <c r="I8" s="2">
        <v>0</v>
      </c>
      <c r="J8" s="2">
        <f t="shared" si="0"/>
        <v>4655.37</v>
      </c>
    </row>
    <row r="9" spans="1:10" ht="15">
      <c r="A9" s="1"/>
      <c r="B9" s="1" t="s">
        <v>14</v>
      </c>
      <c r="C9" s="1"/>
      <c r="D9" s="2">
        <v>0</v>
      </c>
      <c r="E9" s="2">
        <v>5774.95</v>
      </c>
      <c r="F9" s="2">
        <v>0</v>
      </c>
      <c r="G9" s="2">
        <v>0</v>
      </c>
      <c r="H9" s="2">
        <v>0</v>
      </c>
      <c r="I9" s="2">
        <v>0</v>
      </c>
      <c r="J9" s="2">
        <f t="shared" si="0"/>
        <v>5774.95</v>
      </c>
    </row>
    <row r="10" spans="1:10" ht="15.75" thickBot="1">
      <c r="A10" s="1"/>
      <c r="B10" s="1" t="s">
        <v>15</v>
      </c>
      <c r="C10" s="1"/>
      <c r="D10" s="3">
        <v>11277</v>
      </c>
      <c r="E10" s="3">
        <v>0</v>
      </c>
      <c r="F10" s="3">
        <v>9808</v>
      </c>
      <c r="G10" s="3">
        <v>0</v>
      </c>
      <c r="H10" s="3">
        <v>9871</v>
      </c>
      <c r="I10" s="3">
        <v>0</v>
      </c>
      <c r="J10" s="3">
        <f t="shared" si="0"/>
        <v>30956</v>
      </c>
    </row>
    <row r="11" spans="1:10" ht="15">
      <c r="A11" s="1" t="s">
        <v>16</v>
      </c>
      <c r="B11" s="1"/>
      <c r="C11" s="1"/>
      <c r="D11" s="2">
        <f aca="true" t="shared" si="1" ref="D11:I11">ROUND(SUM(D2:D10),5)</f>
        <v>11280.14</v>
      </c>
      <c r="E11" s="2">
        <f t="shared" si="1"/>
        <v>6270.65</v>
      </c>
      <c r="F11" s="2">
        <f t="shared" si="1"/>
        <v>16322.48</v>
      </c>
      <c r="G11" s="2">
        <f t="shared" si="1"/>
        <v>9695.4</v>
      </c>
      <c r="H11" s="2">
        <f t="shared" si="1"/>
        <v>17220.45</v>
      </c>
      <c r="I11" s="2">
        <f t="shared" si="1"/>
        <v>4106.92</v>
      </c>
      <c r="J11" s="2">
        <f t="shared" si="0"/>
        <v>64896.04</v>
      </c>
    </row>
    <row r="12" spans="1:10" ht="15">
      <c r="A12" s="1" t="s">
        <v>17</v>
      </c>
      <c r="B12" s="1"/>
      <c r="C12" s="1"/>
      <c r="D12" s="2"/>
      <c r="E12" s="2"/>
      <c r="F12" s="2"/>
      <c r="G12" s="2"/>
      <c r="H12" s="2"/>
      <c r="I12" s="2"/>
      <c r="J12" s="2"/>
    </row>
    <row r="13" spans="1:10" ht="15">
      <c r="A13" s="1"/>
      <c r="B13" s="1" t="s">
        <v>18</v>
      </c>
      <c r="C13" s="1"/>
      <c r="D13" s="2"/>
      <c r="E13" s="2"/>
      <c r="F13" s="2"/>
      <c r="G13" s="2"/>
      <c r="H13" s="2"/>
      <c r="I13" s="2"/>
      <c r="J13" s="2"/>
    </row>
    <row r="14" spans="1:10" ht="15">
      <c r="A14" s="1"/>
      <c r="B14" s="1"/>
      <c r="C14" s="1" t="s">
        <v>19</v>
      </c>
      <c r="D14" s="2">
        <v>679.17</v>
      </c>
      <c r="E14" s="2">
        <v>679.17</v>
      </c>
      <c r="F14" s="2">
        <v>679.17</v>
      </c>
      <c r="G14" s="2">
        <v>625</v>
      </c>
      <c r="H14" s="2">
        <v>625</v>
      </c>
      <c r="I14" s="2">
        <v>679.17</v>
      </c>
      <c r="J14" s="2">
        <f>ROUND(SUM(D14:I14),5)</f>
        <v>3966.68</v>
      </c>
    </row>
    <row r="15" spans="1:10" ht="15">
      <c r="A15" s="1"/>
      <c r="B15" s="1"/>
      <c r="C15" s="1" t="s">
        <v>20</v>
      </c>
      <c r="D15" s="2">
        <v>0</v>
      </c>
      <c r="E15" s="2">
        <v>722.2</v>
      </c>
      <c r="F15" s="2">
        <v>0</v>
      </c>
      <c r="G15" s="2">
        <v>0</v>
      </c>
      <c r="H15" s="2">
        <v>0</v>
      </c>
      <c r="I15" s="2">
        <v>0</v>
      </c>
      <c r="J15" s="2">
        <f>ROUND(SUM(D15:I15),5)</f>
        <v>722.2</v>
      </c>
    </row>
    <row r="16" spans="1:10" ht="15">
      <c r="A16" s="1"/>
      <c r="B16" s="1"/>
      <c r="C16" s="1" t="s">
        <v>21</v>
      </c>
      <c r="D16" s="2">
        <v>49.5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f>ROUND(SUM(D16:I16),5)</f>
        <v>49.5</v>
      </c>
    </row>
    <row r="17" spans="1:10" ht="15.75" thickBot="1">
      <c r="A17" s="1"/>
      <c r="B17" s="1"/>
      <c r="C17" s="1" t="s">
        <v>22</v>
      </c>
      <c r="D17" s="3">
        <v>33.35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f>ROUND(SUM(D17:I17),5)</f>
        <v>33.35</v>
      </c>
    </row>
    <row r="18" spans="1:10" ht="15">
      <c r="A18" s="1"/>
      <c r="B18" s="1" t="s">
        <v>23</v>
      </c>
      <c r="C18" s="1"/>
      <c r="D18" s="2">
        <f aca="true" t="shared" si="2" ref="D18:I18">ROUND(SUM(D13:D17),5)</f>
        <v>762.02</v>
      </c>
      <c r="E18" s="2">
        <f t="shared" si="2"/>
        <v>1401.37</v>
      </c>
      <c r="F18" s="2">
        <f t="shared" si="2"/>
        <v>679.17</v>
      </c>
      <c r="G18" s="2">
        <f t="shared" si="2"/>
        <v>625</v>
      </c>
      <c r="H18" s="2">
        <f t="shared" si="2"/>
        <v>625</v>
      </c>
      <c r="I18" s="2">
        <f t="shared" si="2"/>
        <v>679.17</v>
      </c>
      <c r="J18" s="2">
        <f>ROUND(SUM(D18:I18),5)</f>
        <v>4771.73</v>
      </c>
    </row>
    <row r="19" spans="1:10" ht="15">
      <c r="A19" s="1"/>
      <c r="B19" s="1" t="s">
        <v>24</v>
      </c>
      <c r="C19" s="1"/>
      <c r="D19" s="2"/>
      <c r="E19" s="2"/>
      <c r="F19" s="2"/>
      <c r="G19" s="2"/>
      <c r="H19" s="2"/>
      <c r="I19" s="2"/>
      <c r="J19" s="2"/>
    </row>
    <row r="20" spans="1:10" ht="15">
      <c r="A20" s="1"/>
      <c r="B20" s="1"/>
      <c r="C20" s="1" t="s">
        <v>25</v>
      </c>
      <c r="D20" s="2">
        <v>770.84</v>
      </c>
      <c r="E20" s="2">
        <v>770.84</v>
      </c>
      <c r="F20" s="2">
        <v>770.84</v>
      </c>
      <c r="G20" s="2">
        <v>770.84</v>
      </c>
      <c r="H20" s="2">
        <v>770.84</v>
      </c>
      <c r="I20" s="2">
        <v>770.84</v>
      </c>
      <c r="J20" s="2">
        <f>ROUND(SUM(D20:I20),5)</f>
        <v>4625.04</v>
      </c>
    </row>
    <row r="21" spans="1:10" ht="15.75" thickBot="1">
      <c r="A21" s="1"/>
      <c r="B21" s="1"/>
      <c r="C21" s="1" t="s">
        <v>26</v>
      </c>
      <c r="D21" s="3">
        <v>15.99</v>
      </c>
      <c r="E21" s="3">
        <v>-0.57</v>
      </c>
      <c r="F21" s="3">
        <v>288.02</v>
      </c>
      <c r="G21" s="3">
        <v>190.71</v>
      </c>
      <c r="H21" s="3">
        <v>134.8</v>
      </c>
      <c r="I21" s="3">
        <v>53.65</v>
      </c>
      <c r="J21" s="3">
        <f>ROUND(SUM(D21:I21),5)</f>
        <v>682.6</v>
      </c>
    </row>
    <row r="22" spans="1:10" ht="15">
      <c r="A22" s="1"/>
      <c r="B22" s="1" t="s">
        <v>27</v>
      </c>
      <c r="C22" s="1"/>
      <c r="D22" s="2">
        <f aca="true" t="shared" si="3" ref="D22:I22">ROUND(SUM(D19:D21),5)</f>
        <v>786.83</v>
      </c>
      <c r="E22" s="2">
        <f t="shared" si="3"/>
        <v>770.27</v>
      </c>
      <c r="F22" s="2">
        <f t="shared" si="3"/>
        <v>1058.86</v>
      </c>
      <c r="G22" s="2">
        <f t="shared" si="3"/>
        <v>961.55</v>
      </c>
      <c r="H22" s="2">
        <f t="shared" si="3"/>
        <v>905.64</v>
      </c>
      <c r="I22" s="2">
        <f t="shared" si="3"/>
        <v>824.49</v>
      </c>
      <c r="J22" s="2">
        <f>ROUND(SUM(D22:I22),5)</f>
        <v>5307.64</v>
      </c>
    </row>
    <row r="23" spans="1:10" ht="15">
      <c r="A23" s="1"/>
      <c r="B23" s="1" t="s">
        <v>28</v>
      </c>
      <c r="C23" s="1"/>
      <c r="D23" s="2"/>
      <c r="E23" s="2"/>
      <c r="F23" s="2"/>
      <c r="G23" s="2"/>
      <c r="H23" s="2"/>
      <c r="I23" s="2"/>
      <c r="J23" s="2"/>
    </row>
    <row r="24" spans="1:10" ht="15">
      <c r="A24" s="1"/>
      <c r="B24" s="1"/>
      <c r="C24" s="1" t="s">
        <v>29</v>
      </c>
      <c r="D24" s="2">
        <v>691.67</v>
      </c>
      <c r="E24" s="2">
        <v>691.67</v>
      </c>
      <c r="F24" s="2">
        <v>691.67</v>
      </c>
      <c r="G24" s="2">
        <v>691.67</v>
      </c>
      <c r="H24" s="2">
        <v>691.67</v>
      </c>
      <c r="I24" s="2">
        <v>691.67</v>
      </c>
      <c r="J24" s="2">
        <f>ROUND(SUM(D24:I24),5)</f>
        <v>4150.02</v>
      </c>
    </row>
    <row r="25" spans="1:10" ht="15.75" thickBot="1">
      <c r="A25" s="1"/>
      <c r="B25" s="1"/>
      <c r="C25" s="1" t="s">
        <v>30</v>
      </c>
      <c r="D25" s="3">
        <v>0</v>
      </c>
      <c r="E25" s="3">
        <v>499</v>
      </c>
      <c r="F25" s="3">
        <v>880</v>
      </c>
      <c r="G25" s="3">
        <v>0</v>
      </c>
      <c r="H25" s="3">
        <v>0</v>
      </c>
      <c r="I25" s="3">
        <v>94.99</v>
      </c>
      <c r="J25" s="3">
        <f>ROUND(SUM(D25:I25),5)</f>
        <v>1473.99</v>
      </c>
    </row>
    <row r="26" spans="1:10" ht="15">
      <c r="A26" s="1"/>
      <c r="B26" s="1" t="s">
        <v>31</v>
      </c>
      <c r="C26" s="1"/>
      <c r="D26" s="2">
        <f aca="true" t="shared" si="4" ref="D26:I26">ROUND(SUM(D23:D25),5)</f>
        <v>691.67</v>
      </c>
      <c r="E26" s="2">
        <f t="shared" si="4"/>
        <v>1190.67</v>
      </c>
      <c r="F26" s="2">
        <f t="shared" si="4"/>
        <v>1571.67</v>
      </c>
      <c r="G26" s="2">
        <f t="shared" si="4"/>
        <v>691.67</v>
      </c>
      <c r="H26" s="2">
        <f t="shared" si="4"/>
        <v>691.67</v>
      </c>
      <c r="I26" s="2">
        <f t="shared" si="4"/>
        <v>786.66</v>
      </c>
      <c r="J26" s="2">
        <f>ROUND(SUM(D26:I26),5)</f>
        <v>5624.01</v>
      </c>
    </row>
    <row r="27" spans="1:10" ht="15">
      <c r="A27" s="1"/>
      <c r="B27" s="1" t="s">
        <v>32</v>
      </c>
      <c r="C27" s="1"/>
      <c r="D27" s="2"/>
      <c r="E27" s="2"/>
      <c r="F27" s="2"/>
      <c r="G27" s="2"/>
      <c r="H27" s="2"/>
      <c r="I27" s="2"/>
      <c r="J27" s="2"/>
    </row>
    <row r="28" spans="1:10" ht="15.75" thickBot="1">
      <c r="A28" s="1"/>
      <c r="B28" s="1"/>
      <c r="C28" s="1" t="s">
        <v>33</v>
      </c>
      <c r="D28" s="3">
        <v>200</v>
      </c>
      <c r="E28" s="3">
        <v>200</v>
      </c>
      <c r="F28" s="3">
        <v>200</v>
      </c>
      <c r="G28" s="3">
        <v>200</v>
      </c>
      <c r="H28" s="3">
        <v>200</v>
      </c>
      <c r="I28" s="3">
        <v>200</v>
      </c>
      <c r="J28" s="3">
        <f>ROUND(SUM(D28:I28),5)</f>
        <v>1200</v>
      </c>
    </row>
    <row r="29" spans="1:10" ht="15">
      <c r="A29" s="1"/>
      <c r="B29" s="1" t="s">
        <v>34</v>
      </c>
      <c r="C29" s="1"/>
      <c r="D29" s="2">
        <f aca="true" t="shared" si="5" ref="D29:I29">ROUND(SUM(D27:D28),5)</f>
        <v>200</v>
      </c>
      <c r="E29" s="2">
        <f t="shared" si="5"/>
        <v>200</v>
      </c>
      <c r="F29" s="2">
        <f t="shared" si="5"/>
        <v>200</v>
      </c>
      <c r="G29" s="2">
        <f t="shared" si="5"/>
        <v>200</v>
      </c>
      <c r="H29" s="2">
        <f t="shared" si="5"/>
        <v>200</v>
      </c>
      <c r="I29" s="2">
        <f t="shared" si="5"/>
        <v>200</v>
      </c>
      <c r="J29" s="2">
        <f>ROUND(SUM(D29:I29),5)</f>
        <v>1200</v>
      </c>
    </row>
    <row r="30" spans="1:10" ht="15">
      <c r="A30" s="1"/>
      <c r="B30" s="1" t="s">
        <v>35</v>
      </c>
      <c r="C30" s="1"/>
      <c r="D30" s="2"/>
      <c r="E30" s="2"/>
      <c r="F30" s="2"/>
      <c r="G30" s="2"/>
      <c r="H30" s="2"/>
      <c r="I30" s="2"/>
      <c r="J30" s="2"/>
    </row>
    <row r="31" spans="1:10" ht="15">
      <c r="A31" s="1"/>
      <c r="B31" s="1"/>
      <c r="C31" s="1" t="s">
        <v>36</v>
      </c>
      <c r="D31" s="2">
        <v>1243.64</v>
      </c>
      <c r="E31" s="2">
        <v>0</v>
      </c>
      <c r="F31" s="2">
        <v>0</v>
      </c>
      <c r="G31" s="2">
        <v>86.5</v>
      </c>
      <c r="H31" s="2">
        <v>1082.5</v>
      </c>
      <c r="I31" s="2">
        <v>0</v>
      </c>
      <c r="J31" s="2">
        <f>ROUND(SUM(D31:I31),5)</f>
        <v>2412.64</v>
      </c>
    </row>
    <row r="32" spans="1:10" ht="15">
      <c r="A32" s="1"/>
      <c r="B32" s="1"/>
      <c r="C32" s="1" t="s">
        <v>37</v>
      </c>
      <c r="D32" s="2">
        <v>55</v>
      </c>
      <c r="E32" s="2">
        <v>0</v>
      </c>
      <c r="F32" s="2">
        <v>0</v>
      </c>
      <c r="G32" s="2">
        <v>194.5</v>
      </c>
      <c r="H32" s="2">
        <v>0</v>
      </c>
      <c r="I32" s="2">
        <v>0</v>
      </c>
      <c r="J32" s="2">
        <f>ROUND(SUM(D32:I32),5)</f>
        <v>249.5</v>
      </c>
    </row>
    <row r="33" spans="1:10" ht="15">
      <c r="A33" s="1"/>
      <c r="B33" s="1"/>
      <c r="C33" s="1" t="s">
        <v>38</v>
      </c>
      <c r="D33" s="2">
        <v>93.32</v>
      </c>
      <c r="E33" s="2">
        <v>0</v>
      </c>
      <c r="F33" s="2">
        <v>0</v>
      </c>
      <c r="G33" s="2">
        <v>48.3</v>
      </c>
      <c r="H33" s="2">
        <v>69.24</v>
      </c>
      <c r="I33" s="2">
        <v>0</v>
      </c>
      <c r="J33" s="2">
        <f>ROUND(SUM(D33:I33),5)</f>
        <v>210.86</v>
      </c>
    </row>
    <row r="34" spans="1:10" ht="15.75" thickBot="1">
      <c r="A34" s="1"/>
      <c r="B34" s="1"/>
      <c r="C34" s="1" t="s">
        <v>39</v>
      </c>
      <c r="D34" s="3">
        <v>378.14</v>
      </c>
      <c r="E34" s="3">
        <v>0</v>
      </c>
      <c r="F34" s="3">
        <v>381.14</v>
      </c>
      <c r="G34" s="3">
        <v>204.8</v>
      </c>
      <c r="H34" s="3">
        <v>-1051.06</v>
      </c>
      <c r="I34" s="3">
        <v>319.99</v>
      </c>
      <c r="J34" s="3">
        <f>ROUND(SUM(D34:I34),5)</f>
        <v>233.01</v>
      </c>
    </row>
    <row r="35" spans="1:10" ht="15">
      <c r="A35" s="1"/>
      <c r="B35" s="1" t="s">
        <v>40</v>
      </c>
      <c r="C35" s="1"/>
      <c r="D35" s="2">
        <f aca="true" t="shared" si="6" ref="D35:I35">ROUND(SUM(D30:D34),5)</f>
        <v>1770.1</v>
      </c>
      <c r="E35" s="2">
        <f t="shared" si="6"/>
        <v>0</v>
      </c>
      <c r="F35" s="2">
        <f t="shared" si="6"/>
        <v>381.14</v>
      </c>
      <c r="G35" s="2">
        <f t="shared" si="6"/>
        <v>534.1</v>
      </c>
      <c r="H35" s="2">
        <f t="shared" si="6"/>
        <v>100.68</v>
      </c>
      <c r="I35" s="2">
        <f t="shared" si="6"/>
        <v>319.99</v>
      </c>
      <c r="J35" s="2">
        <f>ROUND(SUM(D35:I35),5)</f>
        <v>3106.01</v>
      </c>
    </row>
    <row r="36" spans="1:10" ht="15">
      <c r="A36" s="1"/>
      <c r="B36" s="1" t="s">
        <v>41</v>
      </c>
      <c r="C36" s="1"/>
      <c r="D36" s="2"/>
      <c r="E36" s="2"/>
      <c r="F36" s="2"/>
      <c r="G36" s="2"/>
      <c r="H36" s="2"/>
      <c r="I36" s="2"/>
      <c r="J36" s="2"/>
    </row>
    <row r="37" spans="1:10" ht="15">
      <c r="A37" s="1"/>
      <c r="B37" s="1"/>
      <c r="C37" s="1" t="s">
        <v>42</v>
      </c>
      <c r="D37" s="2">
        <v>1375</v>
      </c>
      <c r="E37" s="2">
        <v>0</v>
      </c>
      <c r="F37" s="2">
        <v>0</v>
      </c>
      <c r="G37" s="2">
        <v>0</v>
      </c>
      <c r="H37" s="2">
        <v>275</v>
      </c>
      <c r="I37" s="2">
        <v>0</v>
      </c>
      <c r="J37" s="2">
        <f>ROUND(SUM(D37:I37),5)</f>
        <v>1650</v>
      </c>
    </row>
    <row r="38" spans="1:10" ht="15.75" thickBot="1">
      <c r="A38" s="1"/>
      <c r="B38" s="1"/>
      <c r="C38" s="1" t="s">
        <v>43</v>
      </c>
      <c r="D38" s="3">
        <v>56.93</v>
      </c>
      <c r="E38" s="3">
        <v>0</v>
      </c>
      <c r="F38" s="3">
        <v>0</v>
      </c>
      <c r="G38" s="3">
        <v>0</v>
      </c>
      <c r="H38" s="3">
        <v>12.08</v>
      </c>
      <c r="I38" s="3">
        <v>0</v>
      </c>
      <c r="J38" s="3">
        <f>ROUND(SUM(D38:I38),5)</f>
        <v>69.01</v>
      </c>
    </row>
    <row r="39" spans="1:10" ht="15">
      <c r="A39" s="1"/>
      <c r="B39" s="1" t="s">
        <v>44</v>
      </c>
      <c r="C39" s="1"/>
      <c r="D39" s="2">
        <f aca="true" t="shared" si="7" ref="D39:I39">ROUND(SUM(D36:D38),5)</f>
        <v>1431.93</v>
      </c>
      <c r="E39" s="2">
        <f t="shared" si="7"/>
        <v>0</v>
      </c>
      <c r="F39" s="2">
        <f t="shared" si="7"/>
        <v>0</v>
      </c>
      <c r="G39" s="2">
        <f t="shared" si="7"/>
        <v>0</v>
      </c>
      <c r="H39" s="2">
        <f t="shared" si="7"/>
        <v>287.08</v>
      </c>
      <c r="I39" s="2">
        <f t="shared" si="7"/>
        <v>0</v>
      </c>
      <c r="J39" s="2">
        <f>ROUND(SUM(D39:I39),5)</f>
        <v>1719.01</v>
      </c>
    </row>
    <row r="40" spans="1:10" ht="15">
      <c r="A40" s="1"/>
      <c r="B40" s="1" t="s">
        <v>45</v>
      </c>
      <c r="C40" s="1"/>
      <c r="D40" s="2"/>
      <c r="E40" s="2"/>
      <c r="F40" s="2"/>
      <c r="G40" s="2"/>
      <c r="H40" s="2"/>
      <c r="I40" s="2"/>
      <c r="J40" s="2"/>
    </row>
    <row r="41" spans="1:10" ht="15">
      <c r="A41" s="1"/>
      <c r="B41" s="1"/>
      <c r="C41" s="1" t="s">
        <v>46</v>
      </c>
      <c r="D41" s="2">
        <v>1233</v>
      </c>
      <c r="E41" s="2">
        <v>1233</v>
      </c>
      <c r="F41" s="2">
        <v>1233</v>
      </c>
      <c r="G41" s="2">
        <v>1233</v>
      </c>
      <c r="H41" s="2">
        <v>1233</v>
      </c>
      <c r="I41" s="2">
        <v>1233</v>
      </c>
      <c r="J41" s="2">
        <f>ROUND(SUM(D41:I41),5)</f>
        <v>7398</v>
      </c>
    </row>
    <row r="42" spans="1:10" ht="15.75" thickBot="1">
      <c r="A42" s="1"/>
      <c r="B42" s="1"/>
      <c r="C42" s="1" t="s">
        <v>47</v>
      </c>
      <c r="D42" s="3">
        <v>0</v>
      </c>
      <c r="E42" s="3">
        <v>591</v>
      </c>
      <c r="F42" s="3">
        <v>0</v>
      </c>
      <c r="G42" s="3">
        <v>0</v>
      </c>
      <c r="H42" s="3">
        <v>0</v>
      </c>
      <c r="I42" s="3">
        <v>0</v>
      </c>
      <c r="J42" s="3">
        <f>ROUND(SUM(D42:I42),5)</f>
        <v>591</v>
      </c>
    </row>
    <row r="43" spans="1:10" ht="15">
      <c r="A43" s="1"/>
      <c r="B43" s="1" t="s">
        <v>48</v>
      </c>
      <c r="C43" s="1"/>
      <c r="D43" s="2">
        <f aca="true" t="shared" si="8" ref="D43:I43">ROUND(SUM(D40:D42),5)</f>
        <v>1233</v>
      </c>
      <c r="E43" s="2">
        <f t="shared" si="8"/>
        <v>1824</v>
      </c>
      <c r="F43" s="2">
        <f t="shared" si="8"/>
        <v>1233</v>
      </c>
      <c r="G43" s="2">
        <f t="shared" si="8"/>
        <v>1233</v>
      </c>
      <c r="H43" s="2">
        <f t="shared" si="8"/>
        <v>1233</v>
      </c>
      <c r="I43" s="2">
        <f t="shared" si="8"/>
        <v>1233</v>
      </c>
      <c r="J43" s="2">
        <f>ROUND(SUM(D43:I43),5)</f>
        <v>7989</v>
      </c>
    </row>
    <row r="44" spans="1:10" ht="15">
      <c r="A44" s="1"/>
      <c r="B44" s="1" t="s">
        <v>49</v>
      </c>
      <c r="C44" s="1"/>
      <c r="D44" s="2"/>
      <c r="E44" s="2"/>
      <c r="F44" s="2"/>
      <c r="G44" s="2"/>
      <c r="H44" s="2"/>
      <c r="I44" s="2"/>
      <c r="J44" s="2"/>
    </row>
    <row r="45" spans="1:10" ht="15">
      <c r="A45" s="1"/>
      <c r="B45" s="1"/>
      <c r="C45" s="1" t="s">
        <v>50</v>
      </c>
      <c r="D45" s="2">
        <v>378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f>ROUND(SUM(D45:I45),5)</f>
        <v>378</v>
      </c>
    </row>
    <row r="46" spans="1:10" ht="15">
      <c r="A46" s="1"/>
      <c r="B46" s="1"/>
      <c r="C46" s="1" t="s">
        <v>51</v>
      </c>
      <c r="D46" s="2">
        <v>33.93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f>ROUND(SUM(D46:I46),5)</f>
        <v>33.93</v>
      </c>
    </row>
    <row r="47" spans="1:10" ht="15.75" thickBot="1">
      <c r="A47" s="1"/>
      <c r="B47" s="1"/>
      <c r="C47" s="1" t="s">
        <v>52</v>
      </c>
      <c r="D47" s="3">
        <v>85.31</v>
      </c>
      <c r="E47" s="3">
        <v>0</v>
      </c>
      <c r="F47" s="3">
        <v>1211.99</v>
      </c>
      <c r="G47" s="3">
        <v>832.5</v>
      </c>
      <c r="H47" s="3">
        <v>0</v>
      </c>
      <c r="I47" s="3">
        <v>427</v>
      </c>
      <c r="J47" s="3">
        <f>ROUND(SUM(D47:I47),5)</f>
        <v>2556.8</v>
      </c>
    </row>
    <row r="48" spans="1:10" ht="15">
      <c r="A48" s="1"/>
      <c r="B48" s="1" t="s">
        <v>53</v>
      </c>
      <c r="C48" s="1"/>
      <c r="D48" s="2">
        <f aca="true" t="shared" si="9" ref="D48:I48">ROUND(SUM(D44:D47),5)</f>
        <v>497.24</v>
      </c>
      <c r="E48" s="2">
        <f t="shared" si="9"/>
        <v>0</v>
      </c>
      <c r="F48" s="2">
        <f t="shared" si="9"/>
        <v>1211.99</v>
      </c>
      <c r="G48" s="2">
        <f t="shared" si="9"/>
        <v>832.5</v>
      </c>
      <c r="H48" s="2">
        <f t="shared" si="9"/>
        <v>0</v>
      </c>
      <c r="I48" s="2">
        <f t="shared" si="9"/>
        <v>427</v>
      </c>
      <c r="J48" s="2">
        <f>ROUND(SUM(D48:I48),5)</f>
        <v>2968.73</v>
      </c>
    </row>
    <row r="49" spans="1:10" ht="15">
      <c r="A49" s="1"/>
      <c r="B49" s="1" t="s">
        <v>54</v>
      </c>
      <c r="C49" s="1"/>
      <c r="D49" s="2"/>
      <c r="E49" s="2"/>
      <c r="F49" s="2"/>
      <c r="G49" s="2"/>
      <c r="H49" s="2"/>
      <c r="I49" s="2"/>
      <c r="J49" s="2"/>
    </row>
    <row r="50" spans="1:10" ht="15">
      <c r="A50" s="1"/>
      <c r="B50" s="1"/>
      <c r="C50" s="1" t="s">
        <v>55</v>
      </c>
      <c r="D50" s="2">
        <v>133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f>ROUND(SUM(D50:I50),5)</f>
        <v>133</v>
      </c>
    </row>
    <row r="51" spans="1:10" ht="15">
      <c r="A51" s="1"/>
      <c r="B51" s="1"/>
      <c r="C51" s="1" t="s">
        <v>56</v>
      </c>
      <c r="D51" s="2">
        <v>44.85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f>ROUND(SUM(D51:I51),5)</f>
        <v>44.85</v>
      </c>
    </row>
    <row r="52" spans="1:10" ht="15">
      <c r="A52" s="1"/>
      <c r="B52" s="1"/>
      <c r="C52" s="1" t="s">
        <v>57</v>
      </c>
      <c r="D52" s="2">
        <v>304.63</v>
      </c>
      <c r="E52" s="2">
        <v>150</v>
      </c>
      <c r="F52" s="2">
        <v>714.58</v>
      </c>
      <c r="G52" s="2">
        <v>1298.14</v>
      </c>
      <c r="H52" s="2">
        <v>0</v>
      </c>
      <c r="I52" s="2">
        <v>16242.45</v>
      </c>
      <c r="J52" s="2">
        <f>ROUND(SUM(D52:I52),5)</f>
        <v>18709.8</v>
      </c>
    </row>
    <row r="53" spans="1:10" ht="15.75" thickBot="1">
      <c r="A53" s="1"/>
      <c r="B53" s="1"/>
      <c r="C53" s="1" t="s">
        <v>58</v>
      </c>
      <c r="D53" s="3">
        <v>485.01</v>
      </c>
      <c r="E53" s="3">
        <v>118.54</v>
      </c>
      <c r="F53" s="3">
        <v>120.24</v>
      </c>
      <c r="G53" s="3">
        <v>113.22</v>
      </c>
      <c r="H53" s="3">
        <v>108.97</v>
      </c>
      <c r="I53" s="3">
        <v>115.03</v>
      </c>
      <c r="J53" s="3">
        <f>ROUND(SUM(D53:I53),5)</f>
        <v>1061.01</v>
      </c>
    </row>
    <row r="54" spans="1:10" ht="15">
      <c r="A54" s="1"/>
      <c r="B54" s="1" t="s">
        <v>59</v>
      </c>
      <c r="C54" s="1"/>
      <c r="D54" s="2">
        <f aca="true" t="shared" si="10" ref="D54:I54">ROUND(SUM(D49:D53),5)</f>
        <v>967.49</v>
      </c>
      <c r="E54" s="2">
        <f t="shared" si="10"/>
        <v>268.54</v>
      </c>
      <c r="F54" s="2">
        <f t="shared" si="10"/>
        <v>834.82</v>
      </c>
      <c r="G54" s="2">
        <f t="shared" si="10"/>
        <v>1411.36</v>
      </c>
      <c r="H54" s="2">
        <f t="shared" si="10"/>
        <v>108.97</v>
      </c>
      <c r="I54" s="2">
        <f t="shared" si="10"/>
        <v>16357.48</v>
      </c>
      <c r="J54" s="2">
        <f>ROUND(SUM(D54:I54),5)</f>
        <v>19948.66</v>
      </c>
    </row>
    <row r="55" spans="1:10" ht="15">
      <c r="A55" s="1"/>
      <c r="B55" s="1" t="s">
        <v>60</v>
      </c>
      <c r="C55" s="1"/>
      <c r="D55" s="2"/>
      <c r="E55" s="2"/>
      <c r="F55" s="2"/>
      <c r="G55" s="2"/>
      <c r="H55" s="2"/>
      <c r="I55" s="2"/>
      <c r="J55" s="2"/>
    </row>
    <row r="56" spans="1:10" ht="15">
      <c r="A56" s="1"/>
      <c r="B56" s="1"/>
      <c r="C56" s="1" t="s">
        <v>61</v>
      </c>
      <c r="D56" s="2">
        <v>0</v>
      </c>
      <c r="E56" s="2">
        <v>0</v>
      </c>
      <c r="F56" s="2">
        <v>300</v>
      </c>
      <c r="G56" s="2">
        <v>375</v>
      </c>
      <c r="H56" s="2">
        <v>475</v>
      </c>
      <c r="I56" s="2">
        <v>390</v>
      </c>
      <c r="J56" s="2">
        <f>ROUND(SUM(D56:I56),5)</f>
        <v>1540</v>
      </c>
    </row>
    <row r="57" spans="1:10" ht="15">
      <c r="A57" s="1"/>
      <c r="B57" s="1"/>
      <c r="C57" s="1" t="s">
        <v>62</v>
      </c>
      <c r="D57" s="2">
        <v>0</v>
      </c>
      <c r="E57" s="2">
        <v>0</v>
      </c>
      <c r="F57" s="2">
        <v>0</v>
      </c>
      <c r="G57" s="2">
        <v>0</v>
      </c>
      <c r="H57" s="2">
        <v>37.38</v>
      </c>
      <c r="I57" s="2">
        <v>0</v>
      </c>
      <c r="J57" s="2">
        <f>ROUND(SUM(D57:I57),5)</f>
        <v>37.38</v>
      </c>
    </row>
    <row r="58" spans="1:10" ht="15.75" thickBot="1">
      <c r="A58" s="1"/>
      <c r="B58" s="1"/>
      <c r="C58" s="1" t="s">
        <v>63</v>
      </c>
      <c r="D58" s="3">
        <v>41.97</v>
      </c>
      <c r="E58" s="3">
        <v>0</v>
      </c>
      <c r="F58" s="3">
        <v>2044</v>
      </c>
      <c r="G58" s="3">
        <v>2188.54</v>
      </c>
      <c r="H58" s="3">
        <v>546.65</v>
      </c>
      <c r="I58" s="3">
        <v>731.99</v>
      </c>
      <c r="J58" s="3">
        <f>ROUND(SUM(D58:I58),5)</f>
        <v>5553.15</v>
      </c>
    </row>
    <row r="59" spans="1:10" ht="15">
      <c r="A59" s="1"/>
      <c r="B59" s="1" t="s">
        <v>64</v>
      </c>
      <c r="C59" s="1"/>
      <c r="D59" s="2">
        <f aca="true" t="shared" si="11" ref="D59:I59">ROUND(SUM(D55:D58),5)</f>
        <v>41.97</v>
      </c>
      <c r="E59" s="2">
        <f t="shared" si="11"/>
        <v>0</v>
      </c>
      <c r="F59" s="2">
        <f t="shared" si="11"/>
        <v>2344</v>
      </c>
      <c r="G59" s="2">
        <f t="shared" si="11"/>
        <v>2563.54</v>
      </c>
      <c r="H59" s="2">
        <f t="shared" si="11"/>
        <v>1059.03</v>
      </c>
      <c r="I59" s="2">
        <f t="shared" si="11"/>
        <v>1121.99</v>
      </c>
      <c r="J59" s="2">
        <f>ROUND(SUM(D59:I59),5)</f>
        <v>7130.53</v>
      </c>
    </row>
    <row r="60" spans="1:10" ht="15">
      <c r="A60" s="1"/>
      <c r="B60" s="1" t="s">
        <v>65</v>
      </c>
      <c r="C60" s="1"/>
      <c r="D60" s="2"/>
      <c r="E60" s="2"/>
      <c r="F60" s="2"/>
      <c r="G60" s="2"/>
      <c r="H60" s="2"/>
      <c r="I60" s="2"/>
      <c r="J60" s="2"/>
    </row>
    <row r="61" spans="1:10" ht="15">
      <c r="A61" s="1"/>
      <c r="B61" s="1"/>
      <c r="C61" s="1" t="s">
        <v>66</v>
      </c>
      <c r="D61" s="2">
        <v>243.42</v>
      </c>
      <c r="E61" s="2">
        <v>0</v>
      </c>
      <c r="F61" s="2">
        <v>0</v>
      </c>
      <c r="G61" s="2">
        <v>50</v>
      </c>
      <c r="H61" s="2">
        <v>0</v>
      </c>
      <c r="I61" s="2">
        <v>0</v>
      </c>
      <c r="J61" s="2">
        <f>ROUND(SUM(D61:I61),5)</f>
        <v>293.42</v>
      </c>
    </row>
    <row r="62" spans="1:10" ht="15.75" thickBot="1">
      <c r="A62" s="1"/>
      <c r="B62" s="1"/>
      <c r="C62" s="1" t="s">
        <v>67</v>
      </c>
      <c r="D62" s="3">
        <v>654.23</v>
      </c>
      <c r="E62" s="3">
        <v>281.57</v>
      </c>
      <c r="F62" s="3">
        <v>305.9</v>
      </c>
      <c r="G62" s="3">
        <v>319.6</v>
      </c>
      <c r="H62" s="3">
        <v>353.56</v>
      </c>
      <c r="I62" s="3">
        <v>307.76</v>
      </c>
      <c r="J62" s="3">
        <f>ROUND(SUM(D62:I62),5)</f>
        <v>2222.62</v>
      </c>
    </row>
    <row r="63" spans="1:10" ht="15">
      <c r="A63" s="1"/>
      <c r="B63" s="1" t="s">
        <v>68</v>
      </c>
      <c r="C63" s="1"/>
      <c r="D63" s="2">
        <f aca="true" t="shared" si="12" ref="D63:I63">ROUND(SUM(D60:D62),5)</f>
        <v>897.65</v>
      </c>
      <c r="E63" s="2">
        <f t="shared" si="12"/>
        <v>281.57</v>
      </c>
      <c r="F63" s="2">
        <f t="shared" si="12"/>
        <v>305.9</v>
      </c>
      <c r="G63" s="2">
        <f t="shared" si="12"/>
        <v>369.6</v>
      </c>
      <c r="H63" s="2">
        <f t="shared" si="12"/>
        <v>353.56</v>
      </c>
      <c r="I63" s="2">
        <f t="shared" si="12"/>
        <v>307.76</v>
      </c>
      <c r="J63" s="2">
        <f>ROUND(SUM(D63:I63),5)</f>
        <v>2516.04</v>
      </c>
    </row>
    <row r="64" spans="1:10" ht="15">
      <c r="A64" s="1"/>
      <c r="B64" s="1" t="s">
        <v>69</v>
      </c>
      <c r="C64" s="1"/>
      <c r="D64" s="2"/>
      <c r="E64" s="2"/>
      <c r="F64" s="2"/>
      <c r="G64" s="2"/>
      <c r="H64" s="2"/>
      <c r="I64" s="2"/>
      <c r="J64" s="2"/>
    </row>
    <row r="65" spans="1:10" ht="15">
      <c r="A65" s="1"/>
      <c r="B65" s="1"/>
      <c r="C65" s="1" t="s">
        <v>70</v>
      </c>
      <c r="D65" s="2">
        <v>0</v>
      </c>
      <c r="E65" s="2">
        <v>0</v>
      </c>
      <c r="F65" s="2">
        <v>0</v>
      </c>
      <c r="G65" s="2">
        <v>0</v>
      </c>
      <c r="H65" s="2">
        <v>3094</v>
      </c>
      <c r="I65" s="2">
        <v>0</v>
      </c>
      <c r="J65" s="2">
        <f>ROUND(SUM(D65:I65),5)</f>
        <v>3094</v>
      </c>
    </row>
    <row r="66" spans="1:10" ht="15.75" thickBot="1">
      <c r="A66" s="1"/>
      <c r="B66" s="1"/>
      <c r="C66" s="1" t="s">
        <v>71</v>
      </c>
      <c r="D66" s="3">
        <v>1267</v>
      </c>
      <c r="E66" s="3">
        <v>-924</v>
      </c>
      <c r="F66" s="3">
        <v>553</v>
      </c>
      <c r="G66" s="3">
        <v>0</v>
      </c>
      <c r="H66" s="3">
        <v>0</v>
      </c>
      <c r="I66" s="3">
        <v>0</v>
      </c>
      <c r="J66" s="3">
        <f>ROUND(SUM(D66:I66),5)</f>
        <v>896</v>
      </c>
    </row>
    <row r="67" spans="1:10" ht="15">
      <c r="A67" s="1"/>
      <c r="B67" s="1" t="s">
        <v>72</v>
      </c>
      <c r="C67" s="1"/>
      <c r="D67" s="2">
        <f aca="true" t="shared" si="13" ref="D67:I67">ROUND(SUM(D64:D66),5)</f>
        <v>1267</v>
      </c>
      <c r="E67" s="2">
        <f t="shared" si="13"/>
        <v>-924</v>
      </c>
      <c r="F67" s="2">
        <f t="shared" si="13"/>
        <v>553</v>
      </c>
      <c r="G67" s="2">
        <f t="shared" si="13"/>
        <v>0</v>
      </c>
      <c r="H67" s="2">
        <f t="shared" si="13"/>
        <v>3094</v>
      </c>
      <c r="I67" s="2">
        <f t="shared" si="13"/>
        <v>0</v>
      </c>
      <c r="J67" s="2">
        <f>ROUND(SUM(D67:I67),5)</f>
        <v>3990</v>
      </c>
    </row>
    <row r="68" spans="1:10" ht="15">
      <c r="A68" s="1"/>
      <c r="B68" s="1" t="s">
        <v>73</v>
      </c>
      <c r="C68" s="1"/>
      <c r="D68" s="2"/>
      <c r="E68" s="2"/>
      <c r="F68" s="2"/>
      <c r="G68" s="2"/>
      <c r="H68" s="2"/>
      <c r="I68" s="2"/>
      <c r="J68" s="2"/>
    </row>
    <row r="69" spans="1:10" ht="15">
      <c r="A69" s="1"/>
      <c r="B69" s="1"/>
      <c r="C69" s="1" t="s">
        <v>74</v>
      </c>
      <c r="D69" s="2">
        <v>30</v>
      </c>
      <c r="E69" s="2">
        <v>30</v>
      </c>
      <c r="F69" s="2">
        <v>30</v>
      </c>
      <c r="G69" s="2">
        <v>30</v>
      </c>
      <c r="H69" s="2">
        <v>30</v>
      </c>
      <c r="I69" s="2">
        <v>30</v>
      </c>
      <c r="J69" s="2">
        <f aca="true" t="shared" si="14" ref="J69:J76">ROUND(SUM(D69:I69),5)</f>
        <v>180</v>
      </c>
    </row>
    <row r="70" spans="1:10" ht="15">
      <c r="A70" s="1"/>
      <c r="B70" s="1"/>
      <c r="C70" s="1" t="s">
        <v>75</v>
      </c>
      <c r="D70" s="2">
        <v>0</v>
      </c>
      <c r="E70" s="2">
        <v>0</v>
      </c>
      <c r="F70" s="2">
        <v>3999.1</v>
      </c>
      <c r="G70" s="2">
        <v>596</v>
      </c>
      <c r="H70" s="2">
        <v>0</v>
      </c>
      <c r="I70" s="2">
        <v>0</v>
      </c>
      <c r="J70" s="2">
        <f t="shared" si="14"/>
        <v>4595.1</v>
      </c>
    </row>
    <row r="71" spans="1:10" ht="15">
      <c r="A71" s="1"/>
      <c r="B71" s="1"/>
      <c r="C71" s="1" t="s">
        <v>76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1720</v>
      </c>
      <c r="J71" s="2">
        <f t="shared" si="14"/>
        <v>1720</v>
      </c>
    </row>
    <row r="72" spans="1:10" ht="15">
      <c r="A72" s="1"/>
      <c r="B72" s="1"/>
      <c r="C72" s="1" t="s">
        <v>77</v>
      </c>
      <c r="D72" s="2">
        <v>25</v>
      </c>
      <c r="E72" s="2">
        <v>25</v>
      </c>
      <c r="F72" s="2">
        <v>75</v>
      </c>
      <c r="G72" s="2">
        <v>75</v>
      </c>
      <c r="H72" s="2">
        <v>0</v>
      </c>
      <c r="I72" s="2">
        <v>75</v>
      </c>
      <c r="J72" s="2">
        <f t="shared" si="14"/>
        <v>275</v>
      </c>
    </row>
    <row r="73" spans="1:10" ht="15.75" thickBot="1">
      <c r="A73" s="1"/>
      <c r="B73" s="1"/>
      <c r="C73" s="1" t="s">
        <v>78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549.99</v>
      </c>
      <c r="J73" s="4">
        <f t="shared" si="14"/>
        <v>549.99</v>
      </c>
    </row>
    <row r="74" spans="1:10" ht="15.75" thickBot="1">
      <c r="A74" s="1"/>
      <c r="B74" s="1" t="s">
        <v>79</v>
      </c>
      <c r="C74" s="1"/>
      <c r="D74" s="5">
        <f aca="true" t="shared" si="15" ref="D74:I74">ROUND(SUM(D68:D73),5)</f>
        <v>55</v>
      </c>
      <c r="E74" s="5">
        <f t="shared" si="15"/>
        <v>55</v>
      </c>
      <c r="F74" s="5">
        <f t="shared" si="15"/>
        <v>4104.1</v>
      </c>
      <c r="G74" s="5">
        <f t="shared" si="15"/>
        <v>701</v>
      </c>
      <c r="H74" s="5">
        <f t="shared" si="15"/>
        <v>30</v>
      </c>
      <c r="I74" s="5">
        <f t="shared" si="15"/>
        <v>2374.99</v>
      </c>
      <c r="J74" s="5">
        <f t="shared" si="14"/>
        <v>7320.09</v>
      </c>
    </row>
    <row r="75" spans="1:10" ht="15.75" thickBot="1">
      <c r="A75" s="1" t="s">
        <v>80</v>
      </c>
      <c r="B75" s="1"/>
      <c r="C75" s="1"/>
      <c r="D75" s="5">
        <f aca="true" t="shared" si="16" ref="D75:I75">ROUND(D12+D18+D22+D26+D29+D35+D39+D43+D48+D54+D59+D63+D67+D74,5)</f>
        <v>10601.9</v>
      </c>
      <c r="E75" s="5">
        <f t="shared" si="16"/>
        <v>5067.42</v>
      </c>
      <c r="F75" s="5">
        <f t="shared" si="16"/>
        <v>14477.65</v>
      </c>
      <c r="G75" s="5">
        <f t="shared" si="16"/>
        <v>10123.32</v>
      </c>
      <c r="H75" s="5">
        <f t="shared" si="16"/>
        <v>8688.63</v>
      </c>
      <c r="I75" s="5">
        <f t="shared" si="16"/>
        <v>24632.53</v>
      </c>
      <c r="J75" s="5">
        <f t="shared" si="14"/>
        <v>73591.45</v>
      </c>
    </row>
    <row r="76" spans="1:10" s="7" customFormat="1" ht="12" thickBot="1">
      <c r="A76" s="1" t="s">
        <v>81</v>
      </c>
      <c r="B76" s="1"/>
      <c r="C76" s="1"/>
      <c r="D76" s="6">
        <f aca="true" t="shared" si="17" ref="D76:I76">ROUND(D11-D75,5)</f>
        <v>678.24</v>
      </c>
      <c r="E76" s="6">
        <f t="shared" si="17"/>
        <v>1203.23</v>
      </c>
      <c r="F76" s="6">
        <f t="shared" si="17"/>
        <v>1844.83</v>
      </c>
      <c r="G76" s="6">
        <f t="shared" si="17"/>
        <v>-427.92</v>
      </c>
      <c r="H76" s="6">
        <f t="shared" si="17"/>
        <v>8531.82</v>
      </c>
      <c r="I76" s="6">
        <f t="shared" si="17"/>
        <v>-20525.61</v>
      </c>
      <c r="J76" s="6">
        <f t="shared" si="14"/>
        <v>-8695.41</v>
      </c>
    </row>
    <row r="77" ht="15.75" thickTop="1"/>
  </sheetData>
  <sheetProtection/>
  <printOptions gridLines="1" horizontalCentered="1"/>
  <pageMargins left="0.24" right="0.24" top="0.84" bottom="0.34" header="0.19" footer="0.3"/>
  <pageSetup orientation="portrait" r:id="rId2"/>
  <headerFooter>
    <oddHeader>&amp;L&amp;"Arial,Bold"&amp;8 10/04/20&amp;C&amp;"Arial,Bold"&amp;12 Springdale Township Government
&amp;"Arial,Bold"&amp;14 Operating Statement
&amp;"Arial,Bold"&amp;10 April through September 2020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Springdale Tr</dc:creator>
  <cp:keywords/>
  <dc:description/>
  <cp:lastModifiedBy>Joan Cramer</cp:lastModifiedBy>
  <cp:lastPrinted>2020-10-04T22:23:52Z</cp:lastPrinted>
  <dcterms:created xsi:type="dcterms:W3CDTF">2020-10-04T22:18:09Z</dcterms:created>
  <dcterms:modified xsi:type="dcterms:W3CDTF">2020-10-25T23:06:38Z</dcterms:modified>
  <cp:category/>
  <cp:version/>
  <cp:contentType/>
  <cp:contentStatus/>
</cp:coreProperties>
</file>