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on\Documents\Township Documents\2020\2020 09-14\"/>
    </mc:Choice>
  </mc:AlternateContent>
  <xr:revisionPtr revIDLastSave="0" documentId="8_{77C56D47-11B7-4025-9BDE-B0BA6F4E8115}" xr6:coauthVersionLast="45" xr6:coauthVersionMax="45" xr10:uidLastSave="{00000000-0000-0000-0000-000000000000}"/>
  <bookViews>
    <workbookView xWindow="-108" yWindow="-108" windowWidth="19416" windowHeight="10092"/>
  </bookViews>
  <sheets>
    <sheet name="Sheet1" sheetId="1" r:id="rId1"/>
  </sheets>
  <definedNames>
    <definedName name="_xlnm.Print_Titles" localSheetId="0">Sheet1!$A:$C,Sheet1!$1:$1</definedName>
    <definedName name="QB_COLUMN_2921" localSheetId="0" hidden="1">Sheet1!$D$1</definedName>
    <definedName name="QB_COLUMN_2922" localSheetId="0" hidden="1">Sheet1!$E$1</definedName>
    <definedName name="QB_COLUMN_2923" localSheetId="0" hidden="1">Sheet1!$F$1</definedName>
    <definedName name="QB_COLUMN_2924" localSheetId="0" hidden="1">Sheet1!$G$1</definedName>
    <definedName name="QB_COLUMN_2925" localSheetId="0" hidden="1">Sheet1!$H$1</definedName>
    <definedName name="QB_COLUMN_2930" localSheetId="0" hidden="1">Sheet1!$I$1</definedName>
    <definedName name="QB_DATA_0" localSheetId="0" hidden="1">Sheet1!$3:$3,Sheet1!$4:$4,Sheet1!$5:$5,Sheet1!$6:$6,Sheet1!$7:$7,Sheet1!$8:$8,Sheet1!$9:$9,Sheet1!$10:$10,Sheet1!$14:$14,Sheet1!$15:$15,Sheet1!$16:$16,Sheet1!$17:$17,Sheet1!$20:$20,Sheet1!$21:$21,Sheet1!$24:$24,Sheet1!$25:$25</definedName>
    <definedName name="QB_DATA_1" localSheetId="0" hidden="1">Sheet1!$28:$28,Sheet1!$31:$31,Sheet1!$32:$32,Sheet1!$33:$33,Sheet1!$34:$34,Sheet1!$37:$37,Sheet1!$38:$38,Sheet1!$41:$41,Sheet1!$42:$42,Sheet1!$45:$45,Sheet1!$46:$46,Sheet1!$47:$47,Sheet1!$50:$50,Sheet1!$51:$51,Sheet1!$52:$52,Sheet1!$53:$53</definedName>
    <definedName name="QB_DATA_2" localSheetId="0" hidden="1">Sheet1!$56:$56,Sheet1!$57:$57,Sheet1!$58:$58,Sheet1!$61:$61,Sheet1!$62:$62,Sheet1!$65:$65,Sheet1!$68:$68,Sheet1!$69:$69,Sheet1!$70:$70</definedName>
    <definedName name="QB_FORMULA_0" localSheetId="0" hidden="1">Sheet1!$I$3,Sheet1!$I$4,Sheet1!$I$5,Sheet1!$I$6,Sheet1!$I$7,Sheet1!$I$8,Sheet1!$I$9,Sheet1!$I$10,Sheet1!$D$11,Sheet1!$E$11,Sheet1!$F$11,Sheet1!$G$11,Sheet1!$H$11,Sheet1!$I$11,Sheet1!$I$14,Sheet1!$I$15</definedName>
    <definedName name="QB_FORMULA_1" localSheetId="0" hidden="1">Sheet1!$I$16,Sheet1!$I$17,Sheet1!$D$18,Sheet1!$E$18,Sheet1!$F$18,Sheet1!$G$18,Sheet1!$H$18,Sheet1!$I$18,Sheet1!$I$20,Sheet1!$I$21,Sheet1!$D$22,Sheet1!$E$22,Sheet1!$F$22,Sheet1!$G$22,Sheet1!$H$22,Sheet1!$I$22</definedName>
    <definedName name="QB_FORMULA_2" localSheetId="0" hidden="1">Sheet1!$I$24,Sheet1!$I$25,Sheet1!$D$26,Sheet1!$E$26,Sheet1!$F$26,Sheet1!$G$26,Sheet1!$H$26,Sheet1!$I$26,Sheet1!$I$28,Sheet1!$D$29,Sheet1!$E$29,Sheet1!$F$29,Sheet1!$G$29,Sheet1!$H$29,Sheet1!$I$29,Sheet1!$I$31</definedName>
    <definedName name="QB_FORMULA_3" localSheetId="0" hidden="1">Sheet1!$I$32,Sheet1!$I$33,Sheet1!$I$34,Sheet1!$D$35,Sheet1!$E$35,Sheet1!$F$35,Sheet1!$G$35,Sheet1!$H$35,Sheet1!$I$35,Sheet1!$I$37,Sheet1!$I$38,Sheet1!$D$39,Sheet1!$E$39,Sheet1!$F$39,Sheet1!$G$39,Sheet1!$H$39</definedName>
    <definedName name="QB_FORMULA_4" localSheetId="0" hidden="1">Sheet1!$I$39,Sheet1!$I$41,Sheet1!$I$42,Sheet1!$D$43,Sheet1!$E$43,Sheet1!$F$43,Sheet1!$G$43,Sheet1!$H$43,Sheet1!$I$43,Sheet1!$I$45,Sheet1!$I$46,Sheet1!$I$47,Sheet1!$D$48,Sheet1!$E$48,Sheet1!$F$48,Sheet1!$G$48</definedName>
    <definedName name="QB_FORMULA_5" localSheetId="0" hidden="1">Sheet1!$H$48,Sheet1!$I$48,Sheet1!$I$50,Sheet1!$I$51,Sheet1!$I$52,Sheet1!$I$53,Sheet1!$D$54,Sheet1!$E$54,Sheet1!$F$54,Sheet1!$G$54,Sheet1!$H$54,Sheet1!$I$54,Sheet1!$I$56,Sheet1!$I$57,Sheet1!$I$58,Sheet1!$D$59</definedName>
    <definedName name="QB_FORMULA_6" localSheetId="0" hidden="1">Sheet1!$E$59,Sheet1!$F$59,Sheet1!$G$59,Sheet1!$H$59,Sheet1!$I$59,Sheet1!$I$61,Sheet1!$I$62,Sheet1!$D$63,Sheet1!$E$63,Sheet1!$F$63,Sheet1!$G$63,Sheet1!$H$63,Sheet1!$I$63,Sheet1!$I$65,Sheet1!$D$66,Sheet1!$E$66</definedName>
    <definedName name="QB_FORMULA_7" localSheetId="0" hidden="1">Sheet1!$F$66,Sheet1!$G$66,Sheet1!$H$66,Sheet1!$I$66,Sheet1!$I$68,Sheet1!$I$69,Sheet1!$I$70,Sheet1!$D$71,Sheet1!$E$71,Sheet1!$F$71,Sheet1!$G$71,Sheet1!$H$71,Sheet1!$I$71,Sheet1!$D$72,Sheet1!$E$72,Sheet1!$F$72</definedName>
    <definedName name="QB_FORMULA_8" localSheetId="0" hidden="1">Sheet1!$G$72,Sheet1!$H$72,Sheet1!$I$72,Sheet1!$D$73,Sheet1!$E$73,Sheet1!$F$73,Sheet1!$G$73,Sheet1!$H$73,Sheet1!$I$73</definedName>
    <definedName name="QB_ROW_10220" localSheetId="0" hidden="1">Sheet1!$B$7</definedName>
    <definedName name="QB_ROW_12220" localSheetId="0" hidden="1">Sheet1!$B$3</definedName>
    <definedName name="QB_ROW_13220" localSheetId="0" hidden="1">Sheet1!$B$6</definedName>
    <definedName name="QB_ROW_14220" localSheetId="0" hidden="1">Sheet1!$B$8</definedName>
    <definedName name="QB_ROW_15020" localSheetId="0" hidden="1">Sheet1!$B$13</definedName>
    <definedName name="QB_ROW_15320" localSheetId="0" hidden="1">Sheet1!$B$18</definedName>
    <definedName name="QB_ROW_16230" localSheetId="0" hidden="1">Sheet1!$C$14</definedName>
    <definedName name="QB_ROW_17230" localSheetId="0" hidden="1">Sheet1!$C$17</definedName>
    <definedName name="QB_ROW_18230" localSheetId="0" hidden="1">Sheet1!$C$16</definedName>
    <definedName name="QB_ROW_18301" localSheetId="0" hidden="1">Sheet1!#REF!</definedName>
    <definedName name="QB_ROW_20012" localSheetId="0" hidden="1">Sheet1!$A$2</definedName>
    <definedName name="QB_ROW_20312" localSheetId="0" hidden="1">Sheet1!$A$11</definedName>
    <definedName name="QB_ROW_21012" localSheetId="0" hidden="1">Sheet1!$A$12</definedName>
    <definedName name="QB_ROW_21230" localSheetId="0" hidden="1">Sheet1!$C$15</definedName>
    <definedName name="QB_ROW_21312" localSheetId="0" hidden="1">Sheet1!$A$72</definedName>
    <definedName name="QB_ROW_22020" localSheetId="0" hidden="1">Sheet1!$B$19</definedName>
    <definedName name="QB_ROW_2230" localSheetId="0" hidden="1">Sheet1!$C$62</definedName>
    <definedName name="QB_ROW_22320" localSheetId="0" hidden="1">Sheet1!$B$22</definedName>
    <definedName name="QB_ROW_24230" localSheetId="0" hidden="1">Sheet1!$C$53</definedName>
    <definedName name="QB_ROW_27230" localSheetId="0" hidden="1">Sheet1!$C$21</definedName>
    <definedName name="QB_ROW_30020" localSheetId="0" hidden="1">Sheet1!$B$23</definedName>
    <definedName name="QB_ROW_30320" localSheetId="0" hidden="1">Sheet1!$B$26</definedName>
    <definedName name="QB_ROW_31230" localSheetId="0" hidden="1">Sheet1!$C$65</definedName>
    <definedName name="QB_ROW_32230" localSheetId="0" hidden="1">Sheet1!$C$24</definedName>
    <definedName name="QB_ROW_33230" localSheetId="0" hidden="1">Sheet1!$C$20</definedName>
    <definedName name="QB_ROW_36230" localSheetId="0" hidden="1">Sheet1!$C$25</definedName>
    <definedName name="QB_ROW_39020" localSheetId="0" hidden="1">Sheet1!$B$27</definedName>
    <definedName name="QB_ROW_39320" localSheetId="0" hidden="1">Sheet1!$B$29</definedName>
    <definedName name="QB_ROW_40230" localSheetId="0" hidden="1">Sheet1!$C$28</definedName>
    <definedName name="QB_ROW_44020" localSheetId="0" hidden="1">Sheet1!$B$30</definedName>
    <definedName name="QB_ROW_44320" localSheetId="0" hidden="1">Sheet1!$B$35</definedName>
    <definedName name="QB_ROW_45230" localSheetId="0" hidden="1">Sheet1!$C$31</definedName>
    <definedName name="QB_ROW_46230" localSheetId="0" hidden="1">Sheet1!$C$33</definedName>
    <definedName name="QB_ROW_47230" localSheetId="0" hidden="1">Sheet1!$C$32</definedName>
    <definedName name="QB_ROW_48230" localSheetId="0" hidden="1">Sheet1!$C$34</definedName>
    <definedName name="QB_ROW_49020" localSheetId="0" hidden="1">Sheet1!$B$36</definedName>
    <definedName name="QB_ROW_49320" localSheetId="0" hidden="1">Sheet1!$B$39</definedName>
    <definedName name="QB_ROW_50230" localSheetId="0" hidden="1">Sheet1!$C$37</definedName>
    <definedName name="QB_ROW_51230" localSheetId="0" hidden="1">Sheet1!$C$38</definedName>
    <definedName name="QB_ROW_5220" localSheetId="0" hidden="1">Sheet1!$B$9</definedName>
    <definedName name="QB_ROW_54020" localSheetId="0" hidden="1">Sheet1!$B$40</definedName>
    <definedName name="QB_ROW_54320" localSheetId="0" hidden="1">Sheet1!$B$43</definedName>
    <definedName name="QB_ROW_55230" localSheetId="0" hidden="1">Sheet1!$C$41</definedName>
    <definedName name="QB_ROW_57230" localSheetId="0" hidden="1">Sheet1!$C$42</definedName>
    <definedName name="QB_ROW_58230" localSheetId="0" hidden="1">Sheet1!$C$68</definedName>
    <definedName name="QB_ROW_59020" localSheetId="0" hidden="1">Sheet1!$B$44</definedName>
    <definedName name="QB_ROW_59320" localSheetId="0" hidden="1">Sheet1!$B$48</definedName>
    <definedName name="QB_ROW_61230" localSheetId="0" hidden="1">Sheet1!$C$45</definedName>
    <definedName name="QB_ROW_6220" localSheetId="0" hidden="1">Sheet1!$B$10</definedName>
    <definedName name="QB_ROW_62230" localSheetId="0" hidden="1">Sheet1!$C$46</definedName>
    <definedName name="QB_ROW_63230" localSheetId="0" hidden="1">Sheet1!$C$47</definedName>
    <definedName name="QB_ROW_64020" localSheetId="0" hidden="1">Sheet1!$B$60</definedName>
    <definedName name="QB_ROW_64320" localSheetId="0" hidden="1">Sheet1!$B$63</definedName>
    <definedName name="QB_ROW_66230" localSheetId="0" hidden="1">Sheet1!$C$70</definedName>
    <definedName name="QB_ROW_67020" localSheetId="0" hidden="1">Sheet1!$B$67</definedName>
    <definedName name="QB_ROW_67320" localSheetId="0" hidden="1">Sheet1!$B$71</definedName>
    <definedName name="QB_ROW_69230" localSheetId="0" hidden="1">Sheet1!$C$69</definedName>
    <definedName name="QB_ROW_70020" localSheetId="0" hidden="1">Sheet1!$B$49</definedName>
    <definedName name="QB_ROW_70320" localSheetId="0" hidden="1">Sheet1!$B$54</definedName>
    <definedName name="QB_ROW_71230" localSheetId="0" hidden="1">Sheet1!$C$50</definedName>
    <definedName name="QB_ROW_72230" localSheetId="0" hidden="1">Sheet1!$C$51</definedName>
    <definedName name="QB_ROW_73230" localSheetId="0" hidden="1">Sheet1!$C$52</definedName>
    <definedName name="QB_ROW_74020" localSheetId="0" hidden="1">Sheet1!$B$55</definedName>
    <definedName name="QB_ROW_74320" localSheetId="0" hidden="1">Sheet1!$B$59</definedName>
    <definedName name="QB_ROW_75230" localSheetId="0" hidden="1">Sheet1!$C$56</definedName>
    <definedName name="QB_ROW_76230" localSheetId="0" hidden="1">Sheet1!$C$57</definedName>
    <definedName name="QB_ROW_77230" localSheetId="0" hidden="1">Sheet1!$C$58</definedName>
    <definedName name="QB_ROW_80020" localSheetId="0" hidden="1">Sheet1!$B$64</definedName>
    <definedName name="QB_ROW_80320" localSheetId="0" hidden="1">Sheet1!$B$66</definedName>
    <definedName name="QB_ROW_8220" localSheetId="0" hidden="1">Sheet1!$B$5</definedName>
    <definedName name="QB_ROW_91230" localSheetId="0" hidden="1">Sheet1!$C$61</definedName>
    <definedName name="QB_ROW_9220" localSheetId="0" hidden="1">Sheet1!$B$4</definedName>
    <definedName name="QBCANSUPPORTUPDATE" localSheetId="0">TRUE</definedName>
    <definedName name="QBCOMPANYFILENAME" localSheetId="0">"C:\Users\Springdale Tr\Springdale Township Government  2020 08-10.QBW"</definedName>
    <definedName name="QBENDDATE" localSheetId="0">20200831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6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4</definedName>
    <definedName name="QBSTARTDATE" localSheetId="0">20200401</definedName>
  </definedNames>
  <calcPr calcId="181029" fullCalcOnLoad="1"/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I71" i="1" s="1"/>
  <c r="I70" i="1"/>
  <c r="I69" i="1"/>
  <c r="I68" i="1"/>
  <c r="H66" i="1"/>
  <c r="G66" i="1"/>
  <c r="F66" i="1"/>
  <c r="I66" i="1" s="1"/>
  <c r="E66" i="1"/>
  <c r="D66" i="1"/>
  <c r="I65" i="1"/>
  <c r="H63" i="1"/>
  <c r="G63" i="1"/>
  <c r="F63" i="1"/>
  <c r="I63" i="1" s="1"/>
  <c r="E63" i="1"/>
  <c r="D63" i="1"/>
  <c r="I62" i="1"/>
  <c r="I61" i="1"/>
  <c r="H59" i="1"/>
  <c r="G59" i="1"/>
  <c r="F59" i="1"/>
  <c r="I59" i="1" s="1"/>
  <c r="E59" i="1"/>
  <c r="D59" i="1"/>
  <c r="I58" i="1"/>
  <c r="I57" i="1"/>
  <c r="I56" i="1"/>
  <c r="H54" i="1"/>
  <c r="G54" i="1"/>
  <c r="F54" i="1"/>
  <c r="I54" i="1" s="1"/>
  <c r="E54" i="1"/>
  <c r="D54" i="1"/>
  <c r="I53" i="1"/>
  <c r="I52" i="1"/>
  <c r="I51" i="1"/>
  <c r="I50" i="1"/>
  <c r="H48" i="1"/>
  <c r="G48" i="1"/>
  <c r="F48" i="1"/>
  <c r="E48" i="1"/>
  <c r="D48" i="1"/>
  <c r="I48" i="1" s="1"/>
  <c r="I47" i="1"/>
  <c r="I46" i="1"/>
  <c r="I45" i="1"/>
  <c r="H43" i="1"/>
  <c r="G43" i="1"/>
  <c r="F43" i="1"/>
  <c r="E43" i="1"/>
  <c r="D43" i="1"/>
  <c r="I43" i="1" s="1"/>
  <c r="I42" i="1"/>
  <c r="I41" i="1"/>
  <c r="H39" i="1"/>
  <c r="G39" i="1"/>
  <c r="F39" i="1"/>
  <c r="E39" i="1"/>
  <c r="D39" i="1"/>
  <c r="I39" i="1" s="1"/>
  <c r="I38" i="1"/>
  <c r="I37" i="1"/>
  <c r="H35" i="1"/>
  <c r="G35" i="1"/>
  <c r="F35" i="1"/>
  <c r="E35" i="1"/>
  <c r="D35" i="1"/>
  <c r="I35" i="1" s="1"/>
  <c r="I34" i="1"/>
  <c r="I33" i="1"/>
  <c r="I32" i="1"/>
  <c r="I31" i="1"/>
  <c r="H29" i="1"/>
  <c r="G29" i="1"/>
  <c r="F29" i="1"/>
  <c r="E29" i="1"/>
  <c r="D29" i="1"/>
  <c r="D72" i="1" s="1"/>
  <c r="I28" i="1"/>
  <c r="H26" i="1"/>
  <c r="G26" i="1"/>
  <c r="F26" i="1"/>
  <c r="I26" i="1" s="1"/>
  <c r="E26" i="1"/>
  <c r="D26" i="1"/>
  <c r="I25" i="1"/>
  <c r="I24" i="1"/>
  <c r="H22" i="1"/>
  <c r="G22" i="1"/>
  <c r="F22" i="1"/>
  <c r="E22" i="1"/>
  <c r="D22" i="1"/>
  <c r="I22" i="1" s="1"/>
  <c r="I21" i="1"/>
  <c r="I20" i="1"/>
  <c r="H18" i="1"/>
  <c r="H72" i="1" s="1"/>
  <c r="H73" i="1" s="1"/>
  <c r="G18" i="1"/>
  <c r="G72" i="1" s="1"/>
  <c r="G73" i="1" s="1"/>
  <c r="F18" i="1"/>
  <c r="F72" i="1" s="1"/>
  <c r="F73" i="1" s="1"/>
  <c r="E18" i="1"/>
  <c r="E72" i="1" s="1"/>
  <c r="E73" i="1" s="1"/>
  <c r="D18" i="1"/>
  <c r="I17" i="1"/>
  <c r="I16" i="1"/>
  <c r="I15" i="1"/>
  <c r="I14" i="1"/>
  <c r="H11" i="1"/>
  <c r="G11" i="1"/>
  <c r="F11" i="1"/>
  <c r="E11" i="1"/>
  <c r="D11" i="1"/>
  <c r="I11" i="1" s="1"/>
  <c r="I10" i="1"/>
  <c r="I9" i="1"/>
  <c r="I8" i="1"/>
  <c r="I7" i="1"/>
  <c r="I6" i="1"/>
  <c r="I5" i="1"/>
  <c r="I4" i="1"/>
  <c r="I3" i="1"/>
  <c r="D73" i="1" l="1"/>
  <c r="I73" i="1" s="1"/>
  <c r="I72" i="1"/>
  <c r="I29" i="1"/>
  <c r="I18" i="1"/>
</calcChain>
</file>

<file path=xl/sharedStrings.xml><?xml version="1.0" encoding="utf-8"?>
<sst xmlns="http://schemas.openxmlformats.org/spreadsheetml/2006/main" count="78" uniqueCount="78">
  <si>
    <t>Apr 20</t>
  </si>
  <si>
    <t>May 20</t>
  </si>
  <si>
    <t>Jun 20</t>
  </si>
  <si>
    <t>Jul 20</t>
  </si>
  <si>
    <t>Aug 20</t>
  </si>
  <si>
    <t>TOTAL</t>
  </si>
  <si>
    <t>Income</t>
  </si>
  <si>
    <t>100.401 · ADMINISTRATION FEES</t>
  </si>
  <si>
    <t>100.209 · CEMETERY LOT SALES</t>
  </si>
  <si>
    <t>100.668 · HALL RENTAL</t>
  </si>
  <si>
    <t>100.608 · HEALY LAKE</t>
  </si>
  <si>
    <t>100.664 · INTEREST</t>
  </si>
  <si>
    <t>100.405 · OTHER</t>
  </si>
  <si>
    <t>100.703 · PROPERTY TAXES</t>
  </si>
  <si>
    <t>100.574 · STATE SHARED REVENUE</t>
  </si>
  <si>
    <t>Total Income</t>
  </si>
  <si>
    <t>Expense</t>
  </si>
  <si>
    <t>101.171 · SUPERVISOR</t>
  </si>
  <si>
    <t>171.702 · SALARY</t>
  </si>
  <si>
    <t>171.800 · DUES</t>
  </si>
  <si>
    <t>171.802 · EDUCATION</t>
  </si>
  <si>
    <t>171.860 · MILEAGE</t>
  </si>
  <si>
    <t>Total 101.171 · SUPERVISOR</t>
  </si>
  <si>
    <t>101.215 · CLERK</t>
  </si>
  <si>
    <t>215.702 · SALARY</t>
  </si>
  <si>
    <t>215.727 · OFFICE</t>
  </si>
  <si>
    <t>Total 101.215 · CLERK</t>
  </si>
  <si>
    <t>101.253 · TREASURER</t>
  </si>
  <si>
    <t>253.702 · SALARY</t>
  </si>
  <si>
    <t>253.727 · OFFICE</t>
  </si>
  <si>
    <t>Total 101.253 · TREASURER</t>
  </si>
  <si>
    <t>101.101 · TRUSTEE</t>
  </si>
  <si>
    <t>101.702 · SALARY</t>
  </si>
  <si>
    <t>Total 101.101 · TRUSTEE</t>
  </si>
  <si>
    <t>101.191 · ELECTION</t>
  </si>
  <si>
    <t>191.703 · WAGES</t>
  </si>
  <si>
    <t>191.802 · EDUCATION</t>
  </si>
  <si>
    <t>191.860 · MILEAGE</t>
  </si>
  <si>
    <t>191.940 · EXPENSES</t>
  </si>
  <si>
    <t>Total 101.191 · ELECTION</t>
  </si>
  <si>
    <t>101.247 · BOARD OF REVIEW</t>
  </si>
  <si>
    <t>247.703 · WAGES</t>
  </si>
  <si>
    <t>247.860 · MILEAGE</t>
  </si>
  <si>
    <t>Total 101.247 · BOARD OF REVIEW</t>
  </si>
  <si>
    <t>101.181 · ASSESSOR</t>
  </si>
  <si>
    <t>181.702 · ASSESSOR CONTRACT</t>
  </si>
  <si>
    <t>181.940 · EXPENSES</t>
  </si>
  <si>
    <t>Total 101.181 · ASSESSOR</t>
  </si>
  <si>
    <t>101.276 · CEMETARY</t>
  </si>
  <si>
    <t>276.703 · WAGES</t>
  </si>
  <si>
    <t>276.860 · MILEAGE</t>
  </si>
  <si>
    <t>276.977 · MAINTENANCE &amp; REPAIR</t>
  </si>
  <si>
    <t>Total 101.276 · CEMETARY</t>
  </si>
  <si>
    <t>101.265 · HALL</t>
  </si>
  <si>
    <t>265.703 · WAGES</t>
  </si>
  <si>
    <t>265.860 · MILEAGE</t>
  </si>
  <si>
    <t>265.977 · MAINTENANCE &amp; REPAIR</t>
  </si>
  <si>
    <t>920.740 · UTILITIES</t>
  </si>
  <si>
    <t>Total 101.265 · HALL</t>
  </si>
  <si>
    <t>101.692 · HEALY LAKE EXPENSES</t>
  </si>
  <si>
    <t>692.703 · WAGES</t>
  </si>
  <si>
    <t>692.860 · MILEAGE</t>
  </si>
  <si>
    <t>692.977 · MAINTENANCE &amp; REPAIR</t>
  </si>
  <si>
    <t>Total 101.692 · HEALY LAKE EXPENSES</t>
  </si>
  <si>
    <t>101.861 · PAYROLL/PENSION TAXES</t>
  </si>
  <si>
    <t>861.000 · Pension</t>
  </si>
  <si>
    <t>861.656 · Payroll Expenses</t>
  </si>
  <si>
    <t>Total 101.861 · PAYROLL/PENSION TAXES</t>
  </si>
  <si>
    <t>101.801 · LEGAL</t>
  </si>
  <si>
    <t>801.121 · LEGAL EXPENSE</t>
  </si>
  <si>
    <t>Total 101.801 · LEGAL</t>
  </si>
  <si>
    <t>101.920 · PUBLIC UTILITIES</t>
  </si>
  <si>
    <t>920.525 · COMPLIANCE</t>
  </si>
  <si>
    <t>920.526 · GARBAGE COLLECTION</t>
  </si>
  <si>
    <t>920.940 · SANITATION REIMBURSEMENT</t>
  </si>
  <si>
    <t>Total 101.920 · PUBLIC UTILITIES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</si>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</sst>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76D7C17-C630-4682-890F-25283BC413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B24E3E-6936-4F5D-B7F4-396A54B97D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4"/>
  <sheetViews>
    <sheetView tabSelected="1" workbookViewId="0">
      <pane xSplit="3" ySplit="1" topLeftCell="D2" activePane="bottomRight" state="frozenSplit"/>
      <selection pane="topRight" activeCell="E1" sqref="E1"/>
      <selection pane="bottomLeft" activeCell="A2" sqref="A2"/>
      <selection pane="bottomRight" sqref="A1:A65536"/>
    </sheetView>
  </sheetViews>
  <sheetFormatPr defaultRowHeight="14.4" x14ac:dyDescent="0.3"/>
  <cols>
    <col min="1" max="2" width="3" style="11" customWidth="1"/>
    <col min="3" max="3" width="31.33203125" style="11" customWidth="1"/>
    <col min="4" max="4" width="7.88671875" style="12" bestFit="1" customWidth="1"/>
    <col min="5" max="5" width="7" style="12" bestFit="1" customWidth="1"/>
    <col min="6" max="9" width="7.88671875" style="12" bestFit="1" customWidth="1"/>
  </cols>
  <sheetData>
    <row r="1" spans="1:9" s="10" customFormat="1" ht="15" thickBot="1" x14ac:dyDescent="0.35">
      <c r="A1" s="8"/>
      <c r="B1" s="8"/>
      <c r="C1" s="8"/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</row>
    <row r="2" spans="1:9" ht="15" thickTop="1" x14ac:dyDescent="0.3">
      <c r="A2" s="1" t="s">
        <v>6</v>
      </c>
      <c r="B2" s="1"/>
      <c r="C2" s="1"/>
      <c r="D2" s="2"/>
      <c r="E2" s="2"/>
      <c r="F2" s="2"/>
      <c r="G2" s="2"/>
      <c r="H2" s="2"/>
      <c r="I2" s="2"/>
    </row>
    <row r="3" spans="1:9" x14ac:dyDescent="0.3">
      <c r="A3" s="1"/>
      <c r="B3" s="1" t="s">
        <v>7</v>
      </c>
      <c r="C3" s="1"/>
      <c r="D3" s="2">
        <v>0</v>
      </c>
      <c r="E3" s="2">
        <v>0</v>
      </c>
      <c r="F3" s="2">
        <v>0</v>
      </c>
      <c r="G3" s="2">
        <v>3522.63</v>
      </c>
      <c r="H3" s="2">
        <v>708.44</v>
      </c>
      <c r="I3" s="2">
        <f t="shared" ref="I3:I11" si="0">ROUND(SUM(D3:H3),5)</f>
        <v>4231.07</v>
      </c>
    </row>
    <row r="4" spans="1:9" x14ac:dyDescent="0.3">
      <c r="A4" s="1"/>
      <c r="B4" s="1" t="s">
        <v>8</v>
      </c>
      <c r="C4" s="1"/>
      <c r="D4" s="2">
        <v>0</v>
      </c>
      <c r="E4" s="2">
        <v>0</v>
      </c>
      <c r="F4" s="2">
        <v>0</v>
      </c>
      <c r="G4" s="2">
        <v>100</v>
      </c>
      <c r="H4" s="2">
        <v>0</v>
      </c>
      <c r="I4" s="2">
        <f t="shared" si="0"/>
        <v>100</v>
      </c>
    </row>
    <row r="5" spans="1:9" x14ac:dyDescent="0.3">
      <c r="A5" s="1"/>
      <c r="B5" s="1" t="s">
        <v>9</v>
      </c>
      <c r="C5" s="1"/>
      <c r="D5" s="2">
        <v>0</v>
      </c>
      <c r="E5" s="2">
        <v>-45</v>
      </c>
      <c r="F5" s="2">
        <v>0</v>
      </c>
      <c r="G5" s="2">
        <v>0</v>
      </c>
      <c r="H5" s="2">
        <v>0</v>
      </c>
      <c r="I5" s="2">
        <f t="shared" si="0"/>
        <v>-45</v>
      </c>
    </row>
    <row r="6" spans="1:9" x14ac:dyDescent="0.3">
      <c r="A6" s="1"/>
      <c r="B6" s="1" t="s">
        <v>10</v>
      </c>
      <c r="C6" s="1"/>
      <c r="D6" s="2">
        <v>0</v>
      </c>
      <c r="E6" s="2">
        <v>0</v>
      </c>
      <c r="F6" s="2">
        <v>1949</v>
      </c>
      <c r="G6" s="2">
        <v>6069</v>
      </c>
      <c r="H6" s="2">
        <v>6350</v>
      </c>
      <c r="I6" s="2">
        <f t="shared" si="0"/>
        <v>14368</v>
      </c>
    </row>
    <row r="7" spans="1:9" x14ac:dyDescent="0.3">
      <c r="A7" s="1"/>
      <c r="B7" s="1" t="s">
        <v>11</v>
      </c>
      <c r="C7" s="1"/>
      <c r="D7" s="2">
        <v>3.14</v>
      </c>
      <c r="E7" s="2">
        <v>276.62</v>
      </c>
      <c r="F7" s="2">
        <v>174.19</v>
      </c>
      <c r="G7" s="2">
        <v>3.77</v>
      </c>
      <c r="H7" s="2">
        <v>291.01</v>
      </c>
      <c r="I7" s="2">
        <f t="shared" si="0"/>
        <v>748.73</v>
      </c>
    </row>
    <row r="8" spans="1:9" x14ac:dyDescent="0.3">
      <c r="A8" s="1"/>
      <c r="B8" s="1" t="s">
        <v>12</v>
      </c>
      <c r="C8" s="1"/>
      <c r="D8" s="2">
        <v>0</v>
      </c>
      <c r="E8" s="2">
        <v>264.08</v>
      </c>
      <c r="F8" s="2">
        <v>4391.29</v>
      </c>
      <c r="G8" s="2">
        <v>0</v>
      </c>
      <c r="H8" s="2">
        <v>0</v>
      </c>
      <c r="I8" s="2">
        <f t="shared" si="0"/>
        <v>4655.37</v>
      </c>
    </row>
    <row r="9" spans="1:9" x14ac:dyDescent="0.3">
      <c r="A9" s="1"/>
      <c r="B9" s="1" t="s">
        <v>13</v>
      </c>
      <c r="C9" s="1"/>
      <c r="D9" s="2">
        <v>0</v>
      </c>
      <c r="E9" s="2">
        <v>5774.95</v>
      </c>
      <c r="F9" s="2">
        <v>0</v>
      </c>
      <c r="G9" s="2">
        <v>0</v>
      </c>
      <c r="H9" s="2">
        <v>0</v>
      </c>
      <c r="I9" s="2">
        <f t="shared" si="0"/>
        <v>5774.95</v>
      </c>
    </row>
    <row r="10" spans="1:9" ht="15" thickBot="1" x14ac:dyDescent="0.35">
      <c r="A10" s="1"/>
      <c r="B10" s="1" t="s">
        <v>14</v>
      </c>
      <c r="C10" s="1"/>
      <c r="D10" s="3">
        <v>11277</v>
      </c>
      <c r="E10" s="3">
        <v>0</v>
      </c>
      <c r="F10" s="3">
        <v>9808</v>
      </c>
      <c r="G10" s="3">
        <v>0</v>
      </c>
      <c r="H10" s="3">
        <v>9871</v>
      </c>
      <c r="I10" s="3">
        <f t="shared" si="0"/>
        <v>30956</v>
      </c>
    </row>
    <row r="11" spans="1:9" x14ac:dyDescent="0.3">
      <c r="A11" s="1" t="s">
        <v>15</v>
      </c>
      <c r="B11" s="1"/>
      <c r="C11" s="1"/>
      <c r="D11" s="2">
        <f>ROUND(SUM(D2:D10),5)</f>
        <v>11280.14</v>
      </c>
      <c r="E11" s="2">
        <f>ROUND(SUM(E2:E10),5)</f>
        <v>6270.65</v>
      </c>
      <c r="F11" s="2">
        <f>ROUND(SUM(F2:F10),5)</f>
        <v>16322.48</v>
      </c>
      <c r="G11" s="2">
        <f>ROUND(SUM(G2:G10),5)</f>
        <v>9695.4</v>
      </c>
      <c r="H11" s="2">
        <f>ROUND(SUM(H2:H10),5)</f>
        <v>17220.45</v>
      </c>
      <c r="I11" s="2">
        <f t="shared" si="0"/>
        <v>60789.120000000003</v>
      </c>
    </row>
    <row r="12" spans="1:9" x14ac:dyDescent="0.3">
      <c r="A12" s="1" t="s">
        <v>16</v>
      </c>
      <c r="B12" s="1"/>
      <c r="C12" s="1"/>
      <c r="D12" s="2"/>
      <c r="E12" s="2"/>
      <c r="F12" s="2"/>
      <c r="G12" s="2"/>
      <c r="H12" s="2"/>
      <c r="I12" s="2"/>
    </row>
    <row r="13" spans="1:9" x14ac:dyDescent="0.3">
      <c r="A13" s="1"/>
      <c r="B13" s="1" t="s">
        <v>17</v>
      </c>
      <c r="C13" s="1"/>
      <c r="D13" s="2"/>
      <c r="E13" s="2"/>
      <c r="F13" s="2"/>
      <c r="G13" s="2"/>
      <c r="H13" s="2"/>
      <c r="I13" s="2"/>
    </row>
    <row r="14" spans="1:9" x14ac:dyDescent="0.3">
      <c r="A14" s="1"/>
      <c r="B14" s="1"/>
      <c r="C14" s="1" t="s">
        <v>18</v>
      </c>
      <c r="D14" s="2">
        <v>679.17</v>
      </c>
      <c r="E14" s="2">
        <v>679.17</v>
      </c>
      <c r="F14" s="2">
        <v>679.17</v>
      </c>
      <c r="G14" s="2">
        <v>625</v>
      </c>
      <c r="H14" s="2">
        <v>625</v>
      </c>
      <c r="I14" s="2">
        <f>ROUND(SUM(D14:H14),5)</f>
        <v>3287.51</v>
      </c>
    </row>
    <row r="15" spans="1:9" x14ac:dyDescent="0.3">
      <c r="A15" s="1"/>
      <c r="B15" s="1"/>
      <c r="C15" s="1" t="s">
        <v>19</v>
      </c>
      <c r="D15" s="2">
        <v>0</v>
      </c>
      <c r="E15" s="2">
        <v>722.2</v>
      </c>
      <c r="F15" s="2">
        <v>0</v>
      </c>
      <c r="G15" s="2">
        <v>0</v>
      </c>
      <c r="H15" s="2">
        <v>0</v>
      </c>
      <c r="I15" s="2">
        <f>ROUND(SUM(D15:H15),5)</f>
        <v>722.2</v>
      </c>
    </row>
    <row r="16" spans="1:9" x14ac:dyDescent="0.3">
      <c r="A16" s="1"/>
      <c r="B16" s="1"/>
      <c r="C16" s="1" t="s">
        <v>20</v>
      </c>
      <c r="D16" s="2">
        <v>49.5</v>
      </c>
      <c r="E16" s="2">
        <v>0</v>
      </c>
      <c r="F16" s="2">
        <v>0</v>
      </c>
      <c r="G16" s="2">
        <v>0</v>
      </c>
      <c r="H16" s="2">
        <v>0</v>
      </c>
      <c r="I16" s="2">
        <f>ROUND(SUM(D16:H16),5)</f>
        <v>49.5</v>
      </c>
    </row>
    <row r="17" spans="1:9" ht="15" thickBot="1" x14ac:dyDescent="0.35">
      <c r="A17" s="1"/>
      <c r="B17" s="1"/>
      <c r="C17" s="1" t="s">
        <v>21</v>
      </c>
      <c r="D17" s="3">
        <v>33.35</v>
      </c>
      <c r="E17" s="3">
        <v>0</v>
      </c>
      <c r="F17" s="3">
        <v>0</v>
      </c>
      <c r="G17" s="3">
        <v>0</v>
      </c>
      <c r="H17" s="3">
        <v>0</v>
      </c>
      <c r="I17" s="3">
        <f>ROUND(SUM(D17:H17),5)</f>
        <v>33.35</v>
      </c>
    </row>
    <row r="18" spans="1:9" x14ac:dyDescent="0.3">
      <c r="A18" s="1"/>
      <c r="B18" s="1" t="s">
        <v>22</v>
      </c>
      <c r="C18" s="1"/>
      <c r="D18" s="2">
        <f>ROUND(SUM(D13:D17),5)</f>
        <v>762.02</v>
      </c>
      <c r="E18" s="2">
        <f>ROUND(SUM(E13:E17),5)</f>
        <v>1401.37</v>
      </c>
      <c r="F18" s="2">
        <f>ROUND(SUM(F13:F17),5)</f>
        <v>679.17</v>
      </c>
      <c r="G18" s="2">
        <f>ROUND(SUM(G13:G17),5)</f>
        <v>625</v>
      </c>
      <c r="H18" s="2">
        <f>ROUND(SUM(H13:H17),5)</f>
        <v>625</v>
      </c>
      <c r="I18" s="2">
        <f>ROUND(SUM(D18:H18),5)</f>
        <v>4092.56</v>
      </c>
    </row>
    <row r="19" spans="1:9" x14ac:dyDescent="0.3">
      <c r="A19" s="1"/>
      <c r="B19" s="1" t="s">
        <v>23</v>
      </c>
      <c r="C19" s="1"/>
      <c r="D19" s="2"/>
      <c r="E19" s="2"/>
      <c r="F19" s="2"/>
      <c r="G19" s="2"/>
      <c r="H19" s="2"/>
      <c r="I19" s="2"/>
    </row>
    <row r="20" spans="1:9" x14ac:dyDescent="0.3">
      <c r="A20" s="1"/>
      <c r="B20" s="1"/>
      <c r="C20" s="1" t="s">
        <v>24</v>
      </c>
      <c r="D20" s="2">
        <v>770.84</v>
      </c>
      <c r="E20" s="2">
        <v>770.84</v>
      </c>
      <c r="F20" s="2">
        <v>770.84</v>
      </c>
      <c r="G20" s="2">
        <v>770.84</v>
      </c>
      <c r="H20" s="2">
        <v>770.84</v>
      </c>
      <c r="I20" s="2">
        <f>ROUND(SUM(D20:H20),5)</f>
        <v>3854.2</v>
      </c>
    </row>
    <row r="21" spans="1:9" ht="15" thickBot="1" x14ac:dyDescent="0.35">
      <c r="A21" s="1"/>
      <c r="B21" s="1"/>
      <c r="C21" s="1" t="s">
        <v>25</v>
      </c>
      <c r="D21" s="3">
        <v>15.99</v>
      </c>
      <c r="E21" s="3">
        <v>-0.56999999999999995</v>
      </c>
      <c r="F21" s="3">
        <v>288.02</v>
      </c>
      <c r="G21" s="3">
        <v>190.71</v>
      </c>
      <c r="H21" s="3">
        <v>134.80000000000001</v>
      </c>
      <c r="I21" s="3">
        <f>ROUND(SUM(D21:H21),5)</f>
        <v>628.95000000000005</v>
      </c>
    </row>
    <row r="22" spans="1:9" x14ac:dyDescent="0.3">
      <c r="A22" s="1"/>
      <c r="B22" s="1" t="s">
        <v>26</v>
      </c>
      <c r="C22" s="1"/>
      <c r="D22" s="2">
        <f>ROUND(SUM(D19:D21),5)</f>
        <v>786.83</v>
      </c>
      <c r="E22" s="2">
        <f>ROUND(SUM(E19:E21),5)</f>
        <v>770.27</v>
      </c>
      <c r="F22" s="2">
        <f>ROUND(SUM(F19:F21),5)</f>
        <v>1058.8599999999999</v>
      </c>
      <c r="G22" s="2">
        <f>ROUND(SUM(G19:G21),5)</f>
        <v>961.55</v>
      </c>
      <c r="H22" s="2">
        <f>ROUND(SUM(H19:H21),5)</f>
        <v>905.64</v>
      </c>
      <c r="I22" s="2">
        <f>ROUND(SUM(D22:H22),5)</f>
        <v>4483.1499999999996</v>
      </c>
    </row>
    <row r="23" spans="1:9" x14ac:dyDescent="0.3">
      <c r="A23" s="1"/>
      <c r="B23" s="1" t="s">
        <v>27</v>
      </c>
      <c r="C23" s="1"/>
      <c r="D23" s="2"/>
      <c r="E23" s="2"/>
      <c r="F23" s="2"/>
      <c r="G23" s="2"/>
      <c r="H23" s="2"/>
      <c r="I23" s="2"/>
    </row>
    <row r="24" spans="1:9" x14ac:dyDescent="0.3">
      <c r="A24" s="1"/>
      <c r="B24" s="1"/>
      <c r="C24" s="1" t="s">
        <v>28</v>
      </c>
      <c r="D24" s="2">
        <v>691.67</v>
      </c>
      <c r="E24" s="2">
        <v>691.67</v>
      </c>
      <c r="F24" s="2">
        <v>691.67</v>
      </c>
      <c r="G24" s="2">
        <v>691.67</v>
      </c>
      <c r="H24" s="2">
        <v>691.67</v>
      </c>
      <c r="I24" s="2">
        <f>ROUND(SUM(D24:H24),5)</f>
        <v>3458.35</v>
      </c>
    </row>
    <row r="25" spans="1:9" ht="15" thickBot="1" x14ac:dyDescent="0.35">
      <c r="A25" s="1"/>
      <c r="B25" s="1"/>
      <c r="C25" s="1" t="s">
        <v>29</v>
      </c>
      <c r="D25" s="3">
        <v>0</v>
      </c>
      <c r="E25" s="3">
        <v>499</v>
      </c>
      <c r="F25" s="3">
        <v>880</v>
      </c>
      <c r="G25" s="3">
        <v>0</v>
      </c>
      <c r="H25" s="3">
        <v>0</v>
      </c>
      <c r="I25" s="3">
        <f>ROUND(SUM(D25:H25),5)</f>
        <v>1379</v>
      </c>
    </row>
    <row r="26" spans="1:9" x14ac:dyDescent="0.3">
      <c r="A26" s="1"/>
      <c r="B26" s="1" t="s">
        <v>30</v>
      </c>
      <c r="C26" s="1"/>
      <c r="D26" s="2">
        <f>ROUND(SUM(D23:D25),5)</f>
        <v>691.67</v>
      </c>
      <c r="E26" s="2">
        <f>ROUND(SUM(E23:E25),5)</f>
        <v>1190.67</v>
      </c>
      <c r="F26" s="2">
        <f>ROUND(SUM(F23:F25),5)</f>
        <v>1571.67</v>
      </c>
      <c r="G26" s="2">
        <f>ROUND(SUM(G23:G25),5)</f>
        <v>691.67</v>
      </c>
      <c r="H26" s="2">
        <f>ROUND(SUM(H23:H25),5)</f>
        <v>691.67</v>
      </c>
      <c r="I26" s="2">
        <f>ROUND(SUM(D26:H26),5)</f>
        <v>4837.3500000000004</v>
      </c>
    </row>
    <row r="27" spans="1:9" x14ac:dyDescent="0.3">
      <c r="A27" s="1"/>
      <c r="B27" s="1" t="s">
        <v>31</v>
      </c>
      <c r="C27" s="1"/>
      <c r="D27" s="2"/>
      <c r="E27" s="2"/>
      <c r="F27" s="2"/>
      <c r="G27" s="2"/>
      <c r="H27" s="2"/>
      <c r="I27" s="2"/>
    </row>
    <row r="28" spans="1:9" ht="15" thickBot="1" x14ac:dyDescent="0.35">
      <c r="A28" s="1"/>
      <c r="B28" s="1"/>
      <c r="C28" s="1" t="s">
        <v>32</v>
      </c>
      <c r="D28" s="3">
        <v>200</v>
      </c>
      <c r="E28" s="3">
        <v>200</v>
      </c>
      <c r="F28" s="3">
        <v>200</v>
      </c>
      <c r="G28" s="3">
        <v>200</v>
      </c>
      <c r="H28" s="3">
        <v>200</v>
      </c>
      <c r="I28" s="3">
        <f>ROUND(SUM(D28:H28),5)</f>
        <v>1000</v>
      </c>
    </row>
    <row r="29" spans="1:9" x14ac:dyDescent="0.3">
      <c r="A29" s="1"/>
      <c r="B29" s="1" t="s">
        <v>33</v>
      </c>
      <c r="C29" s="1"/>
      <c r="D29" s="2">
        <f>ROUND(SUM(D27:D28),5)</f>
        <v>200</v>
      </c>
      <c r="E29" s="2">
        <f>ROUND(SUM(E27:E28),5)</f>
        <v>200</v>
      </c>
      <c r="F29" s="2">
        <f>ROUND(SUM(F27:F28),5)</f>
        <v>200</v>
      </c>
      <c r="G29" s="2">
        <f>ROUND(SUM(G27:G28),5)</f>
        <v>200</v>
      </c>
      <c r="H29" s="2">
        <f>ROUND(SUM(H27:H28),5)</f>
        <v>200</v>
      </c>
      <c r="I29" s="2">
        <f>ROUND(SUM(D29:H29),5)</f>
        <v>1000</v>
      </c>
    </row>
    <row r="30" spans="1:9" x14ac:dyDescent="0.3">
      <c r="A30" s="1"/>
      <c r="B30" s="1" t="s">
        <v>34</v>
      </c>
      <c r="C30" s="1"/>
      <c r="D30" s="2"/>
      <c r="E30" s="2"/>
      <c r="F30" s="2"/>
      <c r="G30" s="2"/>
      <c r="H30" s="2"/>
      <c r="I30" s="2"/>
    </row>
    <row r="31" spans="1:9" x14ac:dyDescent="0.3">
      <c r="A31" s="1"/>
      <c r="B31" s="1"/>
      <c r="C31" s="1" t="s">
        <v>35</v>
      </c>
      <c r="D31" s="2">
        <v>1243.6400000000001</v>
      </c>
      <c r="E31" s="2">
        <v>0</v>
      </c>
      <c r="F31" s="2">
        <v>0</v>
      </c>
      <c r="G31" s="2">
        <v>86.5</v>
      </c>
      <c r="H31" s="2">
        <v>1082.5</v>
      </c>
      <c r="I31" s="2">
        <f>ROUND(SUM(D31:H31),5)</f>
        <v>2412.64</v>
      </c>
    </row>
    <row r="32" spans="1:9" x14ac:dyDescent="0.3">
      <c r="A32" s="1"/>
      <c r="B32" s="1"/>
      <c r="C32" s="1" t="s">
        <v>36</v>
      </c>
      <c r="D32" s="2">
        <v>55</v>
      </c>
      <c r="E32" s="2">
        <v>0</v>
      </c>
      <c r="F32" s="2">
        <v>0</v>
      </c>
      <c r="G32" s="2">
        <v>194.5</v>
      </c>
      <c r="H32" s="2">
        <v>0</v>
      </c>
      <c r="I32" s="2">
        <f>ROUND(SUM(D32:H32),5)</f>
        <v>249.5</v>
      </c>
    </row>
    <row r="33" spans="1:9" x14ac:dyDescent="0.3">
      <c r="A33" s="1"/>
      <c r="B33" s="1"/>
      <c r="C33" s="1" t="s">
        <v>37</v>
      </c>
      <c r="D33" s="2">
        <v>93.32</v>
      </c>
      <c r="E33" s="2">
        <v>0</v>
      </c>
      <c r="F33" s="2">
        <v>0</v>
      </c>
      <c r="G33" s="2">
        <v>48.3</v>
      </c>
      <c r="H33" s="2">
        <v>69.239999999999995</v>
      </c>
      <c r="I33" s="2">
        <f>ROUND(SUM(D33:H33),5)</f>
        <v>210.86</v>
      </c>
    </row>
    <row r="34" spans="1:9" ht="15" thickBot="1" x14ac:dyDescent="0.35">
      <c r="A34" s="1"/>
      <c r="B34" s="1"/>
      <c r="C34" s="1" t="s">
        <v>38</v>
      </c>
      <c r="D34" s="3">
        <v>378.14</v>
      </c>
      <c r="E34" s="3">
        <v>0</v>
      </c>
      <c r="F34" s="3">
        <v>381.14</v>
      </c>
      <c r="G34" s="3">
        <v>204.8</v>
      </c>
      <c r="H34" s="3">
        <v>-1591.06</v>
      </c>
      <c r="I34" s="3">
        <f>ROUND(SUM(D34:H34),5)</f>
        <v>-626.98</v>
      </c>
    </row>
    <row r="35" spans="1:9" x14ac:dyDescent="0.3">
      <c r="A35" s="1"/>
      <c r="B35" s="1" t="s">
        <v>39</v>
      </c>
      <c r="C35" s="1"/>
      <c r="D35" s="2">
        <f>ROUND(SUM(D30:D34),5)</f>
        <v>1770.1</v>
      </c>
      <c r="E35" s="2">
        <f>ROUND(SUM(E30:E34),5)</f>
        <v>0</v>
      </c>
      <c r="F35" s="2">
        <f>ROUND(SUM(F30:F34),5)</f>
        <v>381.14</v>
      </c>
      <c r="G35" s="2">
        <f>ROUND(SUM(G30:G34),5)</f>
        <v>534.1</v>
      </c>
      <c r="H35" s="2">
        <f>ROUND(SUM(H30:H34),5)</f>
        <v>-439.32</v>
      </c>
      <c r="I35" s="2">
        <f>ROUND(SUM(D35:H35),5)</f>
        <v>2246.02</v>
      </c>
    </row>
    <row r="36" spans="1:9" x14ac:dyDescent="0.3">
      <c r="A36" s="1"/>
      <c r="B36" s="1" t="s">
        <v>40</v>
      </c>
      <c r="C36" s="1"/>
      <c r="D36" s="2"/>
      <c r="E36" s="2"/>
      <c r="F36" s="2"/>
      <c r="G36" s="2"/>
      <c r="H36" s="2"/>
      <c r="I36" s="2"/>
    </row>
    <row r="37" spans="1:9" x14ac:dyDescent="0.3">
      <c r="A37" s="1"/>
      <c r="B37" s="1"/>
      <c r="C37" s="1" t="s">
        <v>41</v>
      </c>
      <c r="D37" s="2">
        <v>1375</v>
      </c>
      <c r="E37" s="2">
        <v>0</v>
      </c>
      <c r="F37" s="2">
        <v>0</v>
      </c>
      <c r="G37" s="2">
        <v>0</v>
      </c>
      <c r="H37" s="2">
        <v>275</v>
      </c>
      <c r="I37" s="2">
        <f>ROUND(SUM(D37:H37),5)</f>
        <v>1650</v>
      </c>
    </row>
    <row r="38" spans="1:9" ht="15" thickBot="1" x14ac:dyDescent="0.35">
      <c r="A38" s="1"/>
      <c r="B38" s="1"/>
      <c r="C38" s="1" t="s">
        <v>42</v>
      </c>
      <c r="D38" s="3">
        <v>56.93</v>
      </c>
      <c r="E38" s="3">
        <v>0</v>
      </c>
      <c r="F38" s="3">
        <v>0</v>
      </c>
      <c r="G38" s="3">
        <v>0</v>
      </c>
      <c r="H38" s="3">
        <v>12.08</v>
      </c>
      <c r="I38" s="3">
        <f>ROUND(SUM(D38:H38),5)</f>
        <v>69.010000000000005</v>
      </c>
    </row>
    <row r="39" spans="1:9" x14ac:dyDescent="0.3">
      <c r="A39" s="1"/>
      <c r="B39" s="1" t="s">
        <v>43</v>
      </c>
      <c r="C39" s="1"/>
      <c r="D39" s="2">
        <f>ROUND(SUM(D36:D38),5)</f>
        <v>1431.93</v>
      </c>
      <c r="E39" s="2">
        <f>ROUND(SUM(E36:E38),5)</f>
        <v>0</v>
      </c>
      <c r="F39" s="2">
        <f>ROUND(SUM(F36:F38),5)</f>
        <v>0</v>
      </c>
      <c r="G39" s="2">
        <f>ROUND(SUM(G36:G38),5)</f>
        <v>0</v>
      </c>
      <c r="H39" s="2">
        <f>ROUND(SUM(H36:H38),5)</f>
        <v>287.08</v>
      </c>
      <c r="I39" s="2">
        <f>ROUND(SUM(D39:H39),5)</f>
        <v>1719.01</v>
      </c>
    </row>
    <row r="40" spans="1:9" x14ac:dyDescent="0.3">
      <c r="A40" s="1"/>
      <c r="B40" s="1" t="s">
        <v>44</v>
      </c>
      <c r="C40" s="1"/>
      <c r="D40" s="2"/>
      <c r="E40" s="2"/>
      <c r="F40" s="2"/>
      <c r="G40" s="2"/>
      <c r="H40" s="2"/>
      <c r="I40" s="2"/>
    </row>
    <row r="41" spans="1:9" x14ac:dyDescent="0.3">
      <c r="A41" s="1"/>
      <c r="B41" s="1"/>
      <c r="C41" s="1" t="s">
        <v>45</v>
      </c>
      <c r="D41" s="2">
        <v>1233</v>
      </c>
      <c r="E41" s="2">
        <v>1233</v>
      </c>
      <c r="F41" s="2">
        <v>1233</v>
      </c>
      <c r="G41" s="2">
        <v>1233</v>
      </c>
      <c r="H41" s="2">
        <v>1233</v>
      </c>
      <c r="I41" s="2">
        <f>ROUND(SUM(D41:H41),5)</f>
        <v>6165</v>
      </c>
    </row>
    <row r="42" spans="1:9" ht="15" thickBot="1" x14ac:dyDescent="0.35">
      <c r="A42" s="1"/>
      <c r="B42" s="1"/>
      <c r="C42" s="1" t="s">
        <v>46</v>
      </c>
      <c r="D42" s="3">
        <v>0</v>
      </c>
      <c r="E42" s="3">
        <v>591</v>
      </c>
      <c r="F42" s="3">
        <v>0</v>
      </c>
      <c r="G42" s="3">
        <v>0</v>
      </c>
      <c r="H42" s="3">
        <v>0</v>
      </c>
      <c r="I42" s="3">
        <f>ROUND(SUM(D42:H42),5)</f>
        <v>591</v>
      </c>
    </row>
    <row r="43" spans="1:9" x14ac:dyDescent="0.3">
      <c r="A43" s="1"/>
      <c r="B43" s="1" t="s">
        <v>47</v>
      </c>
      <c r="C43" s="1"/>
      <c r="D43" s="2">
        <f>ROUND(SUM(D40:D42),5)</f>
        <v>1233</v>
      </c>
      <c r="E43" s="2">
        <f>ROUND(SUM(E40:E42),5)</f>
        <v>1824</v>
      </c>
      <c r="F43" s="2">
        <f>ROUND(SUM(F40:F42),5)</f>
        <v>1233</v>
      </c>
      <c r="G43" s="2">
        <f>ROUND(SUM(G40:G42),5)</f>
        <v>1233</v>
      </c>
      <c r="H43" s="2">
        <f>ROUND(SUM(H40:H42),5)</f>
        <v>1233</v>
      </c>
      <c r="I43" s="2">
        <f>ROUND(SUM(D43:H43),5)</f>
        <v>6756</v>
      </c>
    </row>
    <row r="44" spans="1:9" x14ac:dyDescent="0.3">
      <c r="A44" s="1"/>
      <c r="B44" s="1" t="s">
        <v>48</v>
      </c>
      <c r="C44" s="1"/>
      <c r="D44" s="2"/>
      <c r="E44" s="2"/>
      <c r="F44" s="2"/>
      <c r="G44" s="2"/>
      <c r="H44" s="2"/>
      <c r="I44" s="2"/>
    </row>
    <row r="45" spans="1:9" x14ac:dyDescent="0.3">
      <c r="A45" s="1"/>
      <c r="B45" s="1"/>
      <c r="C45" s="1" t="s">
        <v>49</v>
      </c>
      <c r="D45" s="2">
        <v>378</v>
      </c>
      <c r="E45" s="2">
        <v>0</v>
      </c>
      <c r="F45" s="2">
        <v>0</v>
      </c>
      <c r="G45" s="2">
        <v>0</v>
      </c>
      <c r="H45" s="2">
        <v>0</v>
      </c>
      <c r="I45" s="2">
        <f>ROUND(SUM(D45:H45),5)</f>
        <v>378</v>
      </c>
    </row>
    <row r="46" spans="1:9" x14ac:dyDescent="0.3">
      <c r="A46" s="1"/>
      <c r="B46" s="1"/>
      <c r="C46" s="1" t="s">
        <v>50</v>
      </c>
      <c r="D46" s="2">
        <v>33.93</v>
      </c>
      <c r="E46" s="2">
        <v>0</v>
      </c>
      <c r="F46" s="2">
        <v>0</v>
      </c>
      <c r="G46" s="2">
        <v>0</v>
      </c>
      <c r="H46" s="2">
        <v>0</v>
      </c>
      <c r="I46" s="2">
        <f>ROUND(SUM(D46:H46),5)</f>
        <v>33.93</v>
      </c>
    </row>
    <row r="47" spans="1:9" ht="15" thickBot="1" x14ac:dyDescent="0.35">
      <c r="A47" s="1"/>
      <c r="B47" s="1"/>
      <c r="C47" s="1" t="s">
        <v>51</v>
      </c>
      <c r="D47" s="3">
        <v>85.31</v>
      </c>
      <c r="E47" s="3">
        <v>0</v>
      </c>
      <c r="F47" s="3">
        <v>1211.99</v>
      </c>
      <c r="G47" s="3">
        <v>832.5</v>
      </c>
      <c r="H47" s="3">
        <v>0</v>
      </c>
      <c r="I47" s="3">
        <f>ROUND(SUM(D47:H47),5)</f>
        <v>2129.8000000000002</v>
      </c>
    </row>
    <row r="48" spans="1:9" x14ac:dyDescent="0.3">
      <c r="A48" s="1"/>
      <c r="B48" s="1" t="s">
        <v>52</v>
      </c>
      <c r="C48" s="1"/>
      <c r="D48" s="2">
        <f>ROUND(SUM(D44:D47),5)</f>
        <v>497.24</v>
      </c>
      <c r="E48" s="2">
        <f>ROUND(SUM(E44:E47),5)</f>
        <v>0</v>
      </c>
      <c r="F48" s="2">
        <f>ROUND(SUM(F44:F47),5)</f>
        <v>1211.99</v>
      </c>
      <c r="G48" s="2">
        <f>ROUND(SUM(G44:G47),5)</f>
        <v>832.5</v>
      </c>
      <c r="H48" s="2">
        <f>ROUND(SUM(H44:H47),5)</f>
        <v>0</v>
      </c>
      <c r="I48" s="2">
        <f>ROUND(SUM(D48:H48),5)</f>
        <v>2541.73</v>
      </c>
    </row>
    <row r="49" spans="1:9" x14ac:dyDescent="0.3">
      <c r="A49" s="1"/>
      <c r="B49" s="1" t="s">
        <v>53</v>
      </c>
      <c r="C49" s="1"/>
      <c r="D49" s="2"/>
      <c r="E49" s="2"/>
      <c r="F49" s="2"/>
      <c r="G49" s="2"/>
      <c r="H49" s="2"/>
      <c r="I49" s="2"/>
    </row>
    <row r="50" spans="1:9" x14ac:dyDescent="0.3">
      <c r="A50" s="1"/>
      <c r="B50" s="1"/>
      <c r="C50" s="1" t="s">
        <v>54</v>
      </c>
      <c r="D50" s="2">
        <v>133</v>
      </c>
      <c r="E50" s="2">
        <v>0</v>
      </c>
      <c r="F50" s="2">
        <v>0</v>
      </c>
      <c r="G50" s="2">
        <v>0</v>
      </c>
      <c r="H50" s="2">
        <v>0</v>
      </c>
      <c r="I50" s="2">
        <f>ROUND(SUM(D50:H50),5)</f>
        <v>133</v>
      </c>
    </row>
    <row r="51" spans="1:9" x14ac:dyDescent="0.3">
      <c r="A51" s="1"/>
      <c r="B51" s="1"/>
      <c r="C51" s="1" t="s">
        <v>55</v>
      </c>
      <c r="D51" s="2">
        <v>44.85</v>
      </c>
      <c r="E51" s="2">
        <v>0</v>
      </c>
      <c r="F51" s="2">
        <v>0</v>
      </c>
      <c r="G51" s="2">
        <v>0</v>
      </c>
      <c r="H51" s="2">
        <v>0</v>
      </c>
      <c r="I51" s="2">
        <f>ROUND(SUM(D51:H51),5)</f>
        <v>44.85</v>
      </c>
    </row>
    <row r="52" spans="1:9" x14ac:dyDescent="0.3">
      <c r="A52" s="1"/>
      <c r="B52" s="1"/>
      <c r="C52" s="1" t="s">
        <v>56</v>
      </c>
      <c r="D52" s="2">
        <v>304.63</v>
      </c>
      <c r="E52" s="2">
        <v>150</v>
      </c>
      <c r="F52" s="2">
        <v>714.58</v>
      </c>
      <c r="G52" s="2">
        <v>1298.1400000000001</v>
      </c>
      <c r="H52" s="2">
        <v>0</v>
      </c>
      <c r="I52" s="2">
        <f>ROUND(SUM(D52:H52),5)</f>
        <v>2467.35</v>
      </c>
    </row>
    <row r="53" spans="1:9" ht="15" thickBot="1" x14ac:dyDescent="0.35">
      <c r="A53" s="1"/>
      <c r="B53" s="1"/>
      <c r="C53" s="1" t="s">
        <v>57</v>
      </c>
      <c r="D53" s="3">
        <v>485.01</v>
      </c>
      <c r="E53" s="3">
        <v>118.54</v>
      </c>
      <c r="F53" s="3">
        <v>120.24</v>
      </c>
      <c r="G53" s="3">
        <v>113.22</v>
      </c>
      <c r="H53" s="3">
        <v>108.97</v>
      </c>
      <c r="I53" s="3">
        <f>ROUND(SUM(D53:H53),5)</f>
        <v>945.98</v>
      </c>
    </row>
    <row r="54" spans="1:9" x14ac:dyDescent="0.3">
      <c r="A54" s="1"/>
      <c r="B54" s="1" t="s">
        <v>58</v>
      </c>
      <c r="C54" s="1"/>
      <c r="D54" s="2">
        <f>ROUND(SUM(D49:D53),5)</f>
        <v>967.49</v>
      </c>
      <c r="E54" s="2">
        <f>ROUND(SUM(E49:E53),5)</f>
        <v>268.54000000000002</v>
      </c>
      <c r="F54" s="2">
        <f>ROUND(SUM(F49:F53),5)</f>
        <v>834.82</v>
      </c>
      <c r="G54" s="2">
        <f>ROUND(SUM(G49:G53),5)</f>
        <v>1411.36</v>
      </c>
      <c r="H54" s="2">
        <f>ROUND(SUM(H49:H53),5)</f>
        <v>108.97</v>
      </c>
      <c r="I54" s="2">
        <f>ROUND(SUM(D54:H54),5)</f>
        <v>3591.18</v>
      </c>
    </row>
    <row r="55" spans="1:9" x14ac:dyDescent="0.3">
      <c r="A55" s="1"/>
      <c r="B55" s="1" t="s">
        <v>59</v>
      </c>
      <c r="C55" s="1"/>
      <c r="D55" s="2"/>
      <c r="E55" s="2"/>
      <c r="F55" s="2"/>
      <c r="G55" s="2"/>
      <c r="H55" s="2"/>
      <c r="I55" s="2"/>
    </row>
    <row r="56" spans="1:9" x14ac:dyDescent="0.3">
      <c r="A56" s="1"/>
      <c r="B56" s="1"/>
      <c r="C56" s="1" t="s">
        <v>60</v>
      </c>
      <c r="D56" s="2">
        <v>0</v>
      </c>
      <c r="E56" s="2">
        <v>0</v>
      </c>
      <c r="F56" s="2">
        <v>300</v>
      </c>
      <c r="G56" s="2">
        <v>375</v>
      </c>
      <c r="H56" s="2">
        <v>475</v>
      </c>
      <c r="I56" s="2">
        <f>ROUND(SUM(D56:H56),5)</f>
        <v>1150</v>
      </c>
    </row>
    <row r="57" spans="1:9" x14ac:dyDescent="0.3">
      <c r="A57" s="1"/>
      <c r="B57" s="1"/>
      <c r="C57" s="1" t="s">
        <v>61</v>
      </c>
      <c r="D57" s="2">
        <v>0</v>
      </c>
      <c r="E57" s="2">
        <v>0</v>
      </c>
      <c r="F57" s="2">
        <v>0</v>
      </c>
      <c r="G57" s="2">
        <v>0</v>
      </c>
      <c r="H57" s="2">
        <v>37.380000000000003</v>
      </c>
      <c r="I57" s="2">
        <f>ROUND(SUM(D57:H57),5)</f>
        <v>37.380000000000003</v>
      </c>
    </row>
    <row r="58" spans="1:9" ht="15" thickBot="1" x14ac:dyDescent="0.35">
      <c r="A58" s="1"/>
      <c r="B58" s="1"/>
      <c r="C58" s="1" t="s">
        <v>62</v>
      </c>
      <c r="D58" s="3">
        <v>41.97</v>
      </c>
      <c r="E58" s="3">
        <v>0</v>
      </c>
      <c r="F58" s="3">
        <v>2044</v>
      </c>
      <c r="G58" s="3">
        <v>2188.54</v>
      </c>
      <c r="H58" s="3">
        <v>341.17</v>
      </c>
      <c r="I58" s="3">
        <f>ROUND(SUM(D58:H58),5)</f>
        <v>4615.68</v>
      </c>
    </row>
    <row r="59" spans="1:9" x14ac:dyDescent="0.3">
      <c r="A59" s="1"/>
      <c r="B59" s="1" t="s">
        <v>63</v>
      </c>
      <c r="C59" s="1"/>
      <c r="D59" s="2">
        <f>ROUND(SUM(D55:D58),5)</f>
        <v>41.97</v>
      </c>
      <c r="E59" s="2">
        <f>ROUND(SUM(E55:E58),5)</f>
        <v>0</v>
      </c>
      <c r="F59" s="2">
        <f>ROUND(SUM(F55:F58),5)</f>
        <v>2344</v>
      </c>
      <c r="G59" s="2">
        <f>ROUND(SUM(G55:G58),5)</f>
        <v>2563.54</v>
      </c>
      <c r="H59" s="2">
        <f>ROUND(SUM(H55:H58),5)</f>
        <v>853.55</v>
      </c>
      <c r="I59" s="2">
        <f>ROUND(SUM(D59:H59),5)</f>
        <v>5803.06</v>
      </c>
    </row>
    <row r="60" spans="1:9" x14ac:dyDescent="0.3">
      <c r="A60" s="1"/>
      <c r="B60" s="1" t="s">
        <v>64</v>
      </c>
      <c r="C60" s="1"/>
      <c r="D60" s="2"/>
      <c r="E60" s="2"/>
      <c r="F60" s="2"/>
      <c r="G60" s="2"/>
      <c r="H60" s="2"/>
      <c r="I60" s="2"/>
    </row>
    <row r="61" spans="1:9" x14ac:dyDescent="0.3">
      <c r="A61" s="1"/>
      <c r="B61" s="1"/>
      <c r="C61" s="1" t="s">
        <v>65</v>
      </c>
      <c r="D61" s="2">
        <v>243.42</v>
      </c>
      <c r="E61" s="2">
        <v>0</v>
      </c>
      <c r="F61" s="2">
        <v>0</v>
      </c>
      <c r="G61" s="2">
        <v>50</v>
      </c>
      <c r="H61" s="2">
        <v>0</v>
      </c>
      <c r="I61" s="2">
        <f>ROUND(SUM(D61:H61),5)</f>
        <v>293.42</v>
      </c>
    </row>
    <row r="62" spans="1:9" ht="15" thickBot="1" x14ac:dyDescent="0.35">
      <c r="A62" s="1"/>
      <c r="B62" s="1"/>
      <c r="C62" s="1" t="s">
        <v>66</v>
      </c>
      <c r="D62" s="3">
        <v>654.23</v>
      </c>
      <c r="E62" s="3">
        <v>281.57</v>
      </c>
      <c r="F62" s="3">
        <v>305.89999999999998</v>
      </c>
      <c r="G62" s="3">
        <v>319.60000000000002</v>
      </c>
      <c r="H62" s="3">
        <v>353.56</v>
      </c>
      <c r="I62" s="3">
        <f>ROUND(SUM(D62:H62),5)</f>
        <v>1914.86</v>
      </c>
    </row>
    <row r="63" spans="1:9" x14ac:dyDescent="0.3">
      <c r="A63" s="1"/>
      <c r="B63" s="1" t="s">
        <v>67</v>
      </c>
      <c r="C63" s="1"/>
      <c r="D63" s="2">
        <f>ROUND(SUM(D60:D62),5)</f>
        <v>897.65</v>
      </c>
      <c r="E63" s="2">
        <f>ROUND(SUM(E60:E62),5)</f>
        <v>281.57</v>
      </c>
      <c r="F63" s="2">
        <f>ROUND(SUM(F60:F62),5)</f>
        <v>305.89999999999998</v>
      </c>
      <c r="G63" s="2">
        <f>ROUND(SUM(G60:G62),5)</f>
        <v>369.6</v>
      </c>
      <c r="H63" s="2">
        <f>ROUND(SUM(H60:H62),5)</f>
        <v>353.56</v>
      </c>
      <c r="I63" s="2">
        <f>ROUND(SUM(D63:H63),5)</f>
        <v>2208.2800000000002</v>
      </c>
    </row>
    <row r="64" spans="1:9" x14ac:dyDescent="0.3">
      <c r="A64" s="1"/>
      <c r="B64" s="1" t="s">
        <v>68</v>
      </c>
      <c r="C64" s="1"/>
      <c r="D64" s="2"/>
      <c r="E64" s="2"/>
      <c r="F64" s="2"/>
      <c r="G64" s="2"/>
      <c r="H64" s="2"/>
      <c r="I64" s="2"/>
    </row>
    <row r="65" spans="1:9" ht="15" thickBot="1" x14ac:dyDescent="0.35">
      <c r="A65" s="1"/>
      <c r="B65" s="1"/>
      <c r="C65" s="1" t="s">
        <v>69</v>
      </c>
      <c r="D65" s="3">
        <v>1267</v>
      </c>
      <c r="E65" s="3">
        <v>-924</v>
      </c>
      <c r="F65" s="3">
        <v>553</v>
      </c>
      <c r="G65" s="3">
        <v>0</v>
      </c>
      <c r="H65" s="3">
        <v>0</v>
      </c>
      <c r="I65" s="3">
        <f>ROUND(SUM(D65:H65),5)</f>
        <v>896</v>
      </c>
    </row>
    <row r="66" spans="1:9" x14ac:dyDescent="0.3">
      <c r="A66" s="1"/>
      <c r="B66" s="1" t="s">
        <v>70</v>
      </c>
      <c r="C66" s="1"/>
      <c r="D66" s="2">
        <f>ROUND(SUM(D64:D65),5)</f>
        <v>1267</v>
      </c>
      <c r="E66" s="2">
        <f>ROUND(SUM(E64:E65),5)</f>
        <v>-924</v>
      </c>
      <c r="F66" s="2">
        <f>ROUND(SUM(F64:F65),5)</f>
        <v>553</v>
      </c>
      <c r="G66" s="2">
        <f>ROUND(SUM(G64:G65),5)</f>
        <v>0</v>
      </c>
      <c r="H66" s="2">
        <f>ROUND(SUM(H64:H65),5)</f>
        <v>0</v>
      </c>
      <c r="I66" s="2">
        <f>ROUND(SUM(D66:H66),5)</f>
        <v>896</v>
      </c>
    </row>
    <row r="67" spans="1:9" x14ac:dyDescent="0.3">
      <c r="A67" s="1"/>
      <c r="B67" s="1" t="s">
        <v>71</v>
      </c>
      <c r="C67" s="1"/>
      <c r="D67" s="2"/>
      <c r="E67" s="2"/>
      <c r="F67" s="2"/>
      <c r="G67" s="2"/>
      <c r="H67" s="2"/>
      <c r="I67" s="2"/>
    </row>
    <row r="68" spans="1:9" x14ac:dyDescent="0.3">
      <c r="A68" s="1"/>
      <c r="B68" s="1"/>
      <c r="C68" s="1" t="s">
        <v>72</v>
      </c>
      <c r="D68" s="2">
        <v>30</v>
      </c>
      <c r="E68" s="2">
        <v>30</v>
      </c>
      <c r="F68" s="2">
        <v>30</v>
      </c>
      <c r="G68" s="2">
        <v>30</v>
      </c>
      <c r="H68" s="2">
        <v>30</v>
      </c>
      <c r="I68" s="2">
        <f t="shared" ref="I68:I73" si="1">ROUND(SUM(D68:H68),5)</f>
        <v>150</v>
      </c>
    </row>
    <row r="69" spans="1:9" x14ac:dyDescent="0.3">
      <c r="A69" s="1"/>
      <c r="B69" s="1"/>
      <c r="C69" s="1" t="s">
        <v>73</v>
      </c>
      <c r="D69" s="2">
        <v>0</v>
      </c>
      <c r="E69" s="2">
        <v>0</v>
      </c>
      <c r="F69" s="2">
        <v>3999.1</v>
      </c>
      <c r="G69" s="2">
        <v>596</v>
      </c>
      <c r="H69" s="2">
        <v>0</v>
      </c>
      <c r="I69" s="2">
        <f t="shared" si="1"/>
        <v>4595.1000000000004</v>
      </c>
    </row>
    <row r="70" spans="1:9" ht="15" thickBot="1" x14ac:dyDescent="0.35">
      <c r="A70" s="1"/>
      <c r="B70" s="1"/>
      <c r="C70" s="1" t="s">
        <v>74</v>
      </c>
      <c r="D70" s="4">
        <v>25</v>
      </c>
      <c r="E70" s="4">
        <v>25</v>
      </c>
      <c r="F70" s="4">
        <v>75</v>
      </c>
      <c r="G70" s="4">
        <v>75</v>
      </c>
      <c r="H70" s="4">
        <v>0</v>
      </c>
      <c r="I70" s="4">
        <f t="shared" si="1"/>
        <v>200</v>
      </c>
    </row>
    <row r="71" spans="1:9" ht="15" thickBot="1" x14ac:dyDescent="0.35">
      <c r="A71" s="1"/>
      <c r="B71" s="1" t="s">
        <v>75</v>
      </c>
      <c r="C71" s="1"/>
      <c r="D71" s="5">
        <f>ROUND(SUM(D67:D70),5)</f>
        <v>55</v>
      </c>
      <c r="E71" s="5">
        <f>ROUND(SUM(E67:E70),5)</f>
        <v>55</v>
      </c>
      <c r="F71" s="5">
        <f>ROUND(SUM(F67:F70),5)</f>
        <v>4104.1000000000004</v>
      </c>
      <c r="G71" s="5">
        <f>ROUND(SUM(G67:G70),5)</f>
        <v>701</v>
      </c>
      <c r="H71" s="5">
        <f>ROUND(SUM(H67:H70),5)</f>
        <v>30</v>
      </c>
      <c r="I71" s="5">
        <f t="shared" si="1"/>
        <v>4945.1000000000004</v>
      </c>
    </row>
    <row r="72" spans="1:9" ht="15" thickBot="1" x14ac:dyDescent="0.35">
      <c r="A72" s="1" t="s">
        <v>76</v>
      </c>
      <c r="B72" s="1"/>
      <c r="C72" s="1"/>
      <c r="D72" s="5">
        <f>ROUND(D12+D18+D22+D26+D29+D35+D39+D43+D48+D54+D59+D63+D66+D71,5)</f>
        <v>10601.9</v>
      </c>
      <c r="E72" s="5">
        <f>ROUND(E12+E18+E22+E26+E29+E35+E39+E43+E48+E54+E59+E63+E66+E71,5)</f>
        <v>5067.42</v>
      </c>
      <c r="F72" s="5">
        <f>ROUND(F12+F18+F22+F26+F29+F35+F39+F43+F48+F54+F59+F63+F66+F71,5)</f>
        <v>14477.65</v>
      </c>
      <c r="G72" s="5">
        <f>ROUND(G12+G18+G22+G26+G29+G35+G39+G43+G48+G54+G59+G63+G66+G71,5)</f>
        <v>10123.32</v>
      </c>
      <c r="H72" s="5">
        <f>ROUND(H12+H18+H22+H26+H29+H35+H39+H43+H48+H54+H59+H63+H66+H71,5)</f>
        <v>4849.1499999999996</v>
      </c>
      <c r="I72" s="5">
        <f t="shared" si="1"/>
        <v>45119.44</v>
      </c>
    </row>
    <row r="73" spans="1:9" s="7" customFormat="1" ht="10.8" thickBot="1" x14ac:dyDescent="0.25">
      <c r="A73" s="1" t="s">
        <v>77</v>
      </c>
      <c r="B73" s="1"/>
      <c r="C73" s="1"/>
      <c r="D73" s="6">
        <f>ROUND(D11-D72,5)</f>
        <v>678.24</v>
      </c>
      <c r="E73" s="6">
        <f>ROUND(E11-E72,5)</f>
        <v>1203.23</v>
      </c>
      <c r="F73" s="6">
        <f>ROUND(F11-F72,5)</f>
        <v>1844.83</v>
      </c>
      <c r="G73" s="6">
        <f>ROUND(G11-G72,5)</f>
        <v>-427.92</v>
      </c>
      <c r="H73" s="6">
        <f>ROUND(H11-H72,5)</f>
        <v>12371.3</v>
      </c>
      <c r="I73" s="6">
        <f t="shared" si="1"/>
        <v>15669.68</v>
      </c>
    </row>
    <row r="74" spans="1:9" ht="15" thickTop="1" x14ac:dyDescent="0.3"/>
  </sheetData>
  <printOptions horizontalCentered="1" gridLines="1"/>
  <pageMargins left="0.7" right="0.7" top="1.17" bottom="1.03" header="0.32" footer="0.3"/>
  <pageSetup orientation="portrait" horizontalDpi="4294967295" verticalDpi="4294967295" r:id="rId1"/>
  <headerFooter>
    <oddHeader>&amp;L&amp;"Arial,Bold"&amp;8 09/11/20&amp;C&amp;"Arial,Bold"&amp;12 Springdale Township Government
&amp;"Arial,Bold"&amp;14 Operating Statement
&amp;"Arial,Bold"&amp;10 April through August 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Springdale Tr</dc:creator>
  <cp:lastModifiedBy>Township Clerk</cp:lastModifiedBy>
  <cp:lastPrinted>2020-09-11T17:16:12Z</cp:lastPrinted>
  <dcterms:created xsi:type="dcterms:W3CDTF">2020-09-11T17:02:39Z</dcterms:created>
  <dcterms:modified xsi:type="dcterms:W3CDTF">2020-09-12T16:14:22Z</dcterms:modified>
</cp:coreProperties>
</file>