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Don\Documents\Township Documents\2020\2020 08-10\"/>
    </mc:Choice>
  </mc:AlternateContent>
  <xr:revisionPtr revIDLastSave="0" documentId="8_{F7EA169B-CDC3-4006-BD53-AD8855F6298F}" xr6:coauthVersionLast="45" xr6:coauthVersionMax="45" xr10:uidLastSave="{00000000-0000-0000-0000-000000000000}"/>
  <bookViews>
    <workbookView xWindow="-108" yWindow="-108" windowWidth="19416" windowHeight="10092"/>
  </bookViews>
  <sheets>
    <sheet name="Sheet1" sheetId="1" r:id="rId1"/>
  </sheets>
  <definedNames>
    <definedName name="_xlnm.Print_Titles" localSheetId="0">Sheet1!$A:$F,Sheet1!$1:$1</definedName>
    <definedName name="QB_COLUMN_59200" localSheetId="0" hidden="1">Sheet1!$G$1</definedName>
    <definedName name="QB_COLUMN_60210" localSheetId="0" hidden="1">Sheet1!$H$1</definedName>
    <definedName name="QB_COLUMN_63620" localSheetId="0" hidden="1">Sheet1!$I$1</definedName>
    <definedName name="QB_DATA_0" localSheetId="0" hidden="1">Sheet1!$4:$4,Sheet1!$6:$6,Sheet1!$7:$7,Sheet1!$8:$8,Sheet1!$9:$9,Sheet1!$11:$11,Sheet1!$14:$14,Sheet1!$15:$15,Sheet1!$21:$21,Sheet1!#REF!,Sheet1!#REF!,Sheet1!#REF!,Sheet1!#REF!,Sheet1!#REF!,Sheet1!#REF!,Sheet1!#REF!</definedName>
    <definedName name="QB_DATA_1" localSheetId="0" hidden="1">Sheet1!#REF!,Sheet1!#REF!,Sheet1!$26:$26,Sheet1!$27:$27,Sheet1!$28:$28</definedName>
    <definedName name="QB_FORMULA_0" localSheetId="0" hidden="1">Sheet1!$I$4,Sheet1!#REF!,Sheet1!#REF!,Sheet1!#REF!,Sheet1!#REF!,Sheet1!#REF!,Sheet1!#REF!,Sheet1!$I$6,Sheet1!$I$7,Sheet1!$I$8,Sheet1!$I$9,Sheet1!$G$10,Sheet1!$H$10,Sheet1!$I$10,Sheet1!$I$11,Sheet1!$G$12</definedName>
    <definedName name="QB_FORMULA_1" localSheetId="0" hidden="1">Sheet1!$H$12,Sheet1!$I$12,Sheet1!#REF!,Sheet1!#REF!,Sheet1!#REF!,Sheet1!$I$14,Sheet1!$I$15,Sheet1!$G$16,Sheet1!$H$16,Sheet1!$I$16,Sheet1!$G$17,Sheet1!$H$17,Sheet1!$I$17,Sheet1!$I$21,Sheet1!#REF!,Sheet1!#REF!</definedName>
    <definedName name="QB_FORMULA_2" localSheetId="0" hidden="1">Sheet1!#REF!,Sheet1!#REF!,Sheet1!#REF!,Sheet1!#REF!,Sheet1!#REF!,Sheet1!#REF!,Sheet1!#REF!,Sheet1!#REF!,Sheet1!#REF!,Sheet1!#REF!,Sheet1!$G$22,Sheet1!$H$22,Sheet1!$I$22,Sheet1!$G$23,Sheet1!$H$23,Sheet1!$I$23</definedName>
    <definedName name="QB_FORMULA_3" localSheetId="0" hidden="1">Sheet1!#REF!,Sheet1!#REF!,Sheet1!#REF!,Sheet1!$G$24,Sheet1!$H$24,Sheet1!$I$24,Sheet1!$I$26,Sheet1!$I$27,Sheet1!$I$28,Sheet1!$G$29,Sheet1!$H$29,Sheet1!$I$29,Sheet1!$G$30,Sheet1!$H$30,Sheet1!$I$30</definedName>
    <definedName name="QB_ROW_1" localSheetId="0" hidden="1">Sheet1!$A$2</definedName>
    <definedName name="QB_ROW_100250" localSheetId="0" hidden="1">Sheet1!#REF!</definedName>
    <definedName name="QB_ROW_10031" localSheetId="0" hidden="1">Sheet1!#REF!</definedName>
    <definedName name="QB_ROW_1011" localSheetId="0" hidden="1">Sheet1!$B$3</definedName>
    <definedName name="QB_ROW_101250" localSheetId="0" hidden="1">Sheet1!#REF!</definedName>
    <definedName name="QB_ROW_102250" localSheetId="0" hidden="1">Sheet1!#REF!</definedName>
    <definedName name="QB_ROW_103250" localSheetId="0" hidden="1">Sheet1!#REF!</definedName>
    <definedName name="QB_ROW_10331" localSheetId="0" hidden="1">Sheet1!#REF!</definedName>
    <definedName name="QB_ROW_104250" localSheetId="0" hidden="1">Sheet1!#REF!</definedName>
    <definedName name="QB_ROW_106250" localSheetId="0" hidden="1">Sheet1!#REF!</definedName>
    <definedName name="QB_ROW_112220" localSheetId="0" hidden="1">Sheet1!$C$15</definedName>
    <definedName name="QB_ROW_113240" localSheetId="0" hidden="1">Sheet1!$E$21</definedName>
    <definedName name="QB_ROW_116220" localSheetId="0" hidden="1">Sheet1!$C$14</definedName>
    <definedName name="QB_ROW_12031" localSheetId="0" hidden="1">Sheet1!#REF!</definedName>
    <definedName name="QB_ROW_121230" localSheetId="0" hidden="1">Sheet1!$D$11</definedName>
    <definedName name="QB_ROW_1220" localSheetId="0" hidden="1">Sheet1!$C$27</definedName>
    <definedName name="QB_ROW_122030" localSheetId="0" hidden="1">Sheet1!#REF!</definedName>
    <definedName name="QB_ROW_122330" localSheetId="0" hidden="1">Sheet1!#REF!</definedName>
    <definedName name="QB_ROW_123030" localSheetId="0" hidden="1">Sheet1!$D$5</definedName>
    <definedName name="QB_ROW_12331" localSheetId="0" hidden="1">Sheet1!$D$23</definedName>
    <definedName name="QB_ROW_123330" localSheetId="0" hidden="1">Sheet1!$D$10</definedName>
    <definedName name="QB_ROW_125240" localSheetId="0" hidden="1">Sheet1!$E$7</definedName>
    <definedName name="QB_ROW_127240" localSheetId="0" hidden="1">Sheet1!$E$9</definedName>
    <definedName name="QB_ROW_128240" localSheetId="0" hidden="1">Sheet1!$E$6</definedName>
    <definedName name="QB_ROW_129240" localSheetId="0" hidden="1">Sheet1!$E$8</definedName>
    <definedName name="QB_ROW_1311" localSheetId="0" hidden="1">Sheet1!#REF!</definedName>
    <definedName name="QB_ROW_14011" localSheetId="0" hidden="1">Sheet1!$B$25</definedName>
    <definedName name="QB_ROW_14311" localSheetId="0" hidden="1">Sheet1!$B$29</definedName>
    <definedName name="QB_ROW_17221" localSheetId="0" hidden="1">Sheet1!$C$28</definedName>
    <definedName name="QB_ROW_2021" localSheetId="0" hidden="1">Sheet1!#REF!</definedName>
    <definedName name="QB_ROW_2321" localSheetId="0" hidden="1">Sheet1!#REF!</definedName>
    <definedName name="QB_ROW_301" localSheetId="0" hidden="1">Sheet1!$A$17</definedName>
    <definedName name="QB_ROW_3040" localSheetId="0" hidden="1">Sheet1!#REF!</definedName>
    <definedName name="QB_ROW_3340" localSheetId="0" hidden="1">Sheet1!$E$22</definedName>
    <definedName name="QB_ROW_4021" localSheetId="0" hidden="1">Sheet1!#REF!</definedName>
    <definedName name="QB_ROW_4220" localSheetId="0" hidden="1">Sheet1!$C$26</definedName>
    <definedName name="QB_ROW_4321" localSheetId="0" hidden="1">Sheet1!$C$12</definedName>
    <definedName name="QB_ROW_5011" localSheetId="0" hidden="1">Sheet1!$B$13</definedName>
    <definedName name="QB_ROW_5311" localSheetId="0" hidden="1">Sheet1!$B$16</definedName>
    <definedName name="QB_ROW_7001" localSheetId="0" hidden="1">Sheet1!$A$18</definedName>
    <definedName name="QB_ROW_7301" localSheetId="0" hidden="1">Sheet1!$A$30</definedName>
    <definedName name="QB_ROW_8011" localSheetId="0" hidden="1">Sheet1!$B$19</definedName>
    <definedName name="QB_ROW_8311" localSheetId="0" hidden="1">Sheet1!$B$24</definedName>
    <definedName name="QB_ROW_88240" localSheetId="0" hidden="1">Sheet1!$E$4</definedName>
    <definedName name="QB_ROW_9021" localSheetId="0" hidden="1">Sheet1!$C$20</definedName>
    <definedName name="QB_ROW_9321" localSheetId="0" hidden="1">Sheet1!#REF!</definedName>
    <definedName name="QB_ROW_97250" localSheetId="0" hidden="1">Sheet1!#REF!</definedName>
    <definedName name="QB_ROW_98250" localSheetId="0" hidden="1">Sheet1!#REF!</definedName>
    <definedName name="QB_ROW_99250" localSheetId="0" hidden="1">Sheet1!#REF!</definedName>
    <definedName name="QBCANSUPPORTUPDATE" localSheetId="0">TRUE</definedName>
    <definedName name="QBCOMPANYFILENAME" localSheetId="0">"C:\Users\Springdale Tr\Springdale Township Government  2020 07-13.QBW"</definedName>
    <definedName name="QBENDDATE" localSheetId="0">20200731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TRUE</definedName>
    <definedName name="QBREPORTCOMPARECOL_PPPCT" localSheetId="0">FALSE</definedName>
    <definedName name="QBREPORTCOMPARECOL_PREVPERIOD" localSheetId="0">TRUE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24</definedName>
    <definedName name="QBREPORTTYPE" localSheetId="0">5</definedName>
    <definedName name="QBROWHEADERS" localSheetId="0">6</definedName>
    <definedName name="QBSTARTDATE" localSheetId="0">20200701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24" i="1"/>
  <c r="H23" i="1"/>
  <c r="G23" i="1"/>
  <c r="H29" i="1"/>
  <c r="G29" i="1"/>
  <c r="I28" i="1"/>
  <c r="I27" i="1"/>
  <c r="I26" i="1"/>
  <c r="I21" i="1"/>
  <c r="H16" i="1"/>
  <c r="I16" i="1" s="1"/>
  <c r="G16" i="1"/>
  <c r="I15" i="1"/>
  <c r="I14" i="1"/>
  <c r="I11" i="1"/>
  <c r="H10" i="1"/>
  <c r="H12" i="1" s="1"/>
  <c r="H17" i="1" s="1"/>
  <c r="G10" i="1"/>
  <c r="G12" i="1" s="1"/>
  <c r="I9" i="1"/>
  <c r="I8" i="1"/>
  <c r="I7" i="1"/>
  <c r="I6" i="1"/>
  <c r="I4" i="1"/>
  <c r="I22" i="1"/>
  <c r="I29" i="1"/>
  <c r="I10" i="1"/>
  <c r="I23" i="1"/>
  <c r="H30" i="1"/>
  <c r="I24" i="1"/>
  <c r="G30" i="1"/>
  <c r="I30" i="1" s="1"/>
  <c r="G17" i="1" l="1"/>
  <c r="I17" i="1" s="1"/>
  <c r="I12" i="1"/>
</calcChain>
</file>

<file path=xl/sharedStrings.xml><?xml version="1.0" encoding="utf-8"?>
<sst xmlns="http://schemas.openxmlformats.org/spreadsheetml/2006/main" count="32" uniqueCount="32">
  <si>
    <t>Jul 31, 20</t>
  </si>
  <si>
    <t>Jun 30, 20</t>
  </si>
  <si>
    <t>$ Change</t>
  </si>
  <si>
    <t>ASSETS</t>
  </si>
  <si>
    <t>Current Assets</t>
  </si>
  <si>
    <t>Checking</t>
  </si>
  <si>
    <t>Infrastructure Fund</t>
  </si>
  <si>
    <t>CD 12 HB, due 08/20/2020</t>
  </si>
  <si>
    <t>CD 10 CSB, due12/06/2020</t>
  </si>
  <si>
    <t>CD 13HB, due 02/16/2021</t>
  </si>
  <si>
    <t>CD 11 HB, due 06/13/2021</t>
  </si>
  <si>
    <t>Total Infrastructure Fund</t>
  </si>
  <si>
    <t>Prepaid Expense</t>
  </si>
  <si>
    <t>Total Current Assets</t>
  </si>
  <si>
    <t>Fixed Assets</t>
  </si>
  <si>
    <t>Cemetery Improvements</t>
  </si>
  <si>
    <t>Hall Improvements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</si>
  <si>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</si>
  <si>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</si>
  <si>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</si>
  <si>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</si>
  <si>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</si>
  <si>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</si>
  <si>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Current Liabilities</t>
  </si>
  <si>
    <t>Total Liabilities</t>
  </si>
  <si>
    <t>Equity</t>
  </si>
  <si>
    <t>3000 · Opening Bal Equity</t>
  </si>
  <si>
    <t>3900 · Retained Earnings</t>
  </si>
  <si>
    <t>Net Income</t>
  </si>
  <si>
    <t>Total Equity</t>
  </si>
  <si>
    <t>TOTAL LIABILITIES &amp; EQUITY</t>
  </si>
  <si>
    <t>Payroll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</si>
</sst>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15240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60B9CF6-530A-49C3-A2DF-5C0C276EA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15240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FDE3BC8-DA09-4250-917F-465A3867E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1"/>
  <sheetViews>
    <sheetView tabSelected="1" workbookViewId="0">
      <pane xSplit="6" ySplit="1" topLeftCell="G2" activePane="bottomRight" state="frozenSplit"/>
      <selection pane="topRight" activeCell="G1" sqref="G1"/>
      <selection pane="bottomLeft" activeCell="A3" sqref="A3"/>
      <selection pane="bottomRight" activeCell="N25" sqref="N25"/>
    </sheetView>
  </sheetViews>
  <sheetFormatPr defaultRowHeight="14.4" x14ac:dyDescent="0.3"/>
  <cols>
    <col min="1" max="5" width="3" style="12" customWidth="1"/>
    <col min="6" max="6" width="21.5546875" style="12" customWidth="1"/>
    <col min="7" max="8" width="8.6640625" style="13" bestFit="1" customWidth="1"/>
    <col min="9" max="9" width="8.33203125" style="13" bestFit="1" customWidth="1"/>
  </cols>
  <sheetData>
    <row r="1" spans="1:9" s="11" customFormat="1" ht="15.6" thickTop="1" thickBot="1" x14ac:dyDescent="0.35">
      <c r="A1" s="9"/>
      <c r="B1" s="9"/>
      <c r="C1" s="9"/>
      <c r="D1" s="9"/>
      <c r="E1" s="9"/>
      <c r="F1" s="9"/>
      <c r="G1" s="10" t="s">
        <v>0</v>
      </c>
      <c r="H1" s="10" t="s">
        <v>1</v>
      </c>
      <c r="I1" s="10" t="s">
        <v>2</v>
      </c>
    </row>
    <row r="2" spans="1:9" ht="15" thickTop="1" x14ac:dyDescent="0.3">
      <c r="A2" s="1" t="s">
        <v>3</v>
      </c>
      <c r="B2" s="1"/>
      <c r="C2" s="1"/>
      <c r="D2" s="1"/>
      <c r="E2" s="1"/>
      <c r="F2" s="1"/>
      <c r="G2" s="2"/>
      <c r="H2" s="2"/>
      <c r="I2" s="2"/>
    </row>
    <row r="3" spans="1:9" x14ac:dyDescent="0.3">
      <c r="A3" s="1"/>
      <c r="B3" s="1" t="s">
        <v>4</v>
      </c>
      <c r="C3" s="1"/>
      <c r="D3" s="1"/>
      <c r="E3" s="1"/>
      <c r="F3" s="1"/>
      <c r="G3" s="2"/>
      <c r="H3" s="2"/>
      <c r="I3" s="2"/>
    </row>
    <row r="4" spans="1:9" x14ac:dyDescent="0.3">
      <c r="A4" s="1"/>
      <c r="B4" s="1"/>
      <c r="C4" s="1"/>
      <c r="D4" s="1"/>
      <c r="E4" s="1" t="s">
        <v>5</v>
      </c>
      <c r="F4" s="1"/>
      <c r="G4" s="3">
        <v>137417.96</v>
      </c>
      <c r="H4" s="3">
        <v>140982.78</v>
      </c>
      <c r="I4" s="3">
        <f>ROUND((G4-H4),5)</f>
        <v>-3564.82</v>
      </c>
    </row>
    <row r="5" spans="1:9" x14ac:dyDescent="0.3">
      <c r="A5" s="1"/>
      <c r="B5" s="1"/>
      <c r="C5" s="1"/>
      <c r="D5" s="1" t="s">
        <v>6</v>
      </c>
      <c r="E5" s="1"/>
      <c r="F5" s="1"/>
      <c r="G5" s="2"/>
      <c r="H5" s="2"/>
      <c r="I5" s="2"/>
    </row>
    <row r="6" spans="1:9" x14ac:dyDescent="0.3">
      <c r="A6" s="1"/>
      <c r="B6" s="1"/>
      <c r="C6" s="1"/>
      <c r="D6" s="1"/>
      <c r="E6" s="1" t="s">
        <v>7</v>
      </c>
      <c r="F6" s="1"/>
      <c r="G6" s="2">
        <v>75416.86</v>
      </c>
      <c r="H6" s="2">
        <v>75416.86</v>
      </c>
      <c r="I6" s="2">
        <f t="shared" ref="I6:I12" si="0">ROUND((G6-H6),5)</f>
        <v>0</v>
      </c>
    </row>
    <row r="7" spans="1:9" x14ac:dyDescent="0.3">
      <c r="A7" s="1"/>
      <c r="B7" s="1"/>
      <c r="C7" s="1"/>
      <c r="D7" s="1"/>
      <c r="E7" s="1" t="s">
        <v>8</v>
      </c>
      <c r="F7" s="1"/>
      <c r="G7" s="2">
        <v>75509.039999999994</v>
      </c>
      <c r="H7" s="2">
        <v>75509.039999999994</v>
      </c>
      <c r="I7" s="2">
        <f t="shared" si="0"/>
        <v>0</v>
      </c>
    </row>
    <row r="8" spans="1:9" x14ac:dyDescent="0.3">
      <c r="A8" s="1"/>
      <c r="B8" s="1"/>
      <c r="C8" s="1"/>
      <c r="D8" s="1"/>
      <c r="E8" s="1" t="s">
        <v>9</v>
      </c>
      <c r="F8" s="1"/>
      <c r="G8" s="2">
        <v>75134.070000000007</v>
      </c>
      <c r="H8" s="2">
        <v>75134.070000000007</v>
      </c>
      <c r="I8" s="2">
        <f t="shared" si="0"/>
        <v>0</v>
      </c>
    </row>
    <row r="9" spans="1:9" ht="15" thickBot="1" x14ac:dyDescent="0.35">
      <c r="A9" s="1"/>
      <c r="B9" s="1"/>
      <c r="C9" s="1"/>
      <c r="D9" s="1"/>
      <c r="E9" s="1" t="s">
        <v>10</v>
      </c>
      <c r="F9" s="1"/>
      <c r="G9" s="5">
        <v>76600.649999999994</v>
      </c>
      <c r="H9" s="5">
        <v>76600.649999999994</v>
      </c>
      <c r="I9" s="5">
        <f t="shared" si="0"/>
        <v>0</v>
      </c>
    </row>
    <row r="10" spans="1:9" x14ac:dyDescent="0.3">
      <c r="A10" s="1"/>
      <c r="B10" s="1"/>
      <c r="C10" s="1"/>
      <c r="D10" s="1" t="s">
        <v>11</v>
      </c>
      <c r="E10" s="1"/>
      <c r="F10" s="1"/>
      <c r="G10" s="2">
        <f>ROUND(SUM(G5:G9),5)</f>
        <v>302660.62</v>
      </c>
      <c r="H10" s="2">
        <f>ROUND(SUM(H5:H9),5)</f>
        <v>302660.62</v>
      </c>
      <c r="I10" s="2">
        <f t="shared" si="0"/>
        <v>0</v>
      </c>
    </row>
    <row r="11" spans="1:9" ht="15" thickBot="1" x14ac:dyDescent="0.35">
      <c r="A11" s="1"/>
      <c r="B11" s="1"/>
      <c r="C11" s="1"/>
      <c r="D11" s="1" t="s">
        <v>12</v>
      </c>
      <c r="E11" s="1"/>
      <c r="F11" s="1"/>
      <c r="G11" s="3">
        <v>92.78</v>
      </c>
      <c r="H11" s="3">
        <v>92.78</v>
      </c>
      <c r="I11" s="3">
        <f t="shared" si="0"/>
        <v>0</v>
      </c>
    </row>
    <row r="12" spans="1:9" ht="15" thickBot="1" x14ac:dyDescent="0.35">
      <c r="A12" s="1"/>
      <c r="B12" s="1" t="s">
        <v>13</v>
      </c>
      <c r="C12" s="1"/>
      <c r="D12" s="1"/>
      <c r="E12" s="1"/>
      <c r="F12" s="1"/>
      <c r="G12" s="4">
        <f>G4+G10+G11</f>
        <v>440171.36</v>
      </c>
      <c r="H12" s="4">
        <f>H4+H10+H11</f>
        <v>443736.18000000005</v>
      </c>
      <c r="I12" s="4">
        <f t="shared" si="0"/>
        <v>-3564.82</v>
      </c>
    </row>
    <row r="13" spans="1:9" x14ac:dyDescent="0.3">
      <c r="A13" s="1"/>
      <c r="B13" s="1" t="s">
        <v>14</v>
      </c>
      <c r="C13" s="1"/>
      <c r="D13" s="1"/>
      <c r="E13" s="1"/>
      <c r="F13" s="1"/>
      <c r="G13" s="2"/>
      <c r="H13" s="2"/>
      <c r="I13" s="2"/>
    </row>
    <row r="14" spans="1:9" x14ac:dyDescent="0.3">
      <c r="A14" s="1"/>
      <c r="B14" s="1"/>
      <c r="C14" s="1" t="s">
        <v>15</v>
      </c>
      <c r="D14" s="1"/>
      <c r="E14" s="1"/>
      <c r="F14" s="1"/>
      <c r="G14" s="2">
        <v>16726.419999999998</v>
      </c>
      <c r="H14" s="2">
        <v>16726.419999999998</v>
      </c>
      <c r="I14" s="2">
        <f>ROUND((G14-H14),5)</f>
        <v>0</v>
      </c>
    </row>
    <row r="15" spans="1:9" ht="15" thickBot="1" x14ac:dyDescent="0.35">
      <c r="A15" s="1"/>
      <c r="B15" s="1"/>
      <c r="C15" s="1" t="s">
        <v>16</v>
      </c>
      <c r="D15" s="1"/>
      <c r="E15" s="1"/>
      <c r="F15" s="1"/>
      <c r="G15" s="3">
        <v>80704.02</v>
      </c>
      <c r="H15" s="3">
        <v>80704.02</v>
      </c>
      <c r="I15" s="3">
        <f>ROUND((G15-H15),5)</f>
        <v>0</v>
      </c>
    </row>
    <row r="16" spans="1:9" ht="15" thickBot="1" x14ac:dyDescent="0.35">
      <c r="A16" s="1"/>
      <c r="B16" s="1" t="s">
        <v>17</v>
      </c>
      <c r="C16" s="1"/>
      <c r="D16" s="1"/>
      <c r="E16" s="1"/>
      <c r="F16" s="1"/>
      <c r="G16" s="6">
        <f>ROUND(SUM(G13:G15),5)</f>
        <v>97430.44</v>
      </c>
      <c r="H16" s="6">
        <f>ROUND(SUM(H13:H15),5)</f>
        <v>97430.44</v>
      </c>
      <c r="I16" s="6">
        <f>ROUND((G16-H16),5)</f>
        <v>0</v>
      </c>
    </row>
    <row r="17" spans="1:9" s="8" customFormat="1" ht="10.8" thickBot="1" x14ac:dyDescent="0.25">
      <c r="A17" s="1" t="s">
        <v>18</v>
      </c>
      <c r="B17" s="1"/>
      <c r="C17" s="1"/>
      <c r="D17" s="1"/>
      <c r="E17" s="1"/>
      <c r="F17" s="1"/>
      <c r="G17" s="7">
        <f>G12+G16</f>
        <v>537601.80000000005</v>
      </c>
      <c r="H17" s="7">
        <f>H12+H16</f>
        <v>541166.62000000011</v>
      </c>
      <c r="I17" s="7">
        <f>ROUND((G17-H17),5)</f>
        <v>-3564.82</v>
      </c>
    </row>
    <row r="18" spans="1:9" ht="15" thickTop="1" x14ac:dyDescent="0.3">
      <c r="A18" s="1" t="s">
        <v>19</v>
      </c>
      <c r="B18" s="1"/>
      <c r="C18" s="1"/>
      <c r="D18" s="1"/>
      <c r="E18" s="1"/>
      <c r="F18" s="1"/>
      <c r="G18" s="2"/>
      <c r="H18" s="2"/>
      <c r="I18" s="2"/>
    </row>
    <row r="19" spans="1:9" x14ac:dyDescent="0.3">
      <c r="A19" s="1"/>
      <c r="B19" s="1" t="s">
        <v>20</v>
      </c>
      <c r="C19" s="1"/>
      <c r="D19" s="1"/>
      <c r="E19" s="1"/>
      <c r="F19" s="1"/>
      <c r="G19" s="2"/>
      <c r="H19" s="2"/>
      <c r="I19" s="2"/>
    </row>
    <row r="20" spans="1:9" x14ac:dyDescent="0.3">
      <c r="A20" s="1"/>
      <c r="B20" s="1"/>
      <c r="C20" s="1" t="s">
        <v>21</v>
      </c>
      <c r="D20" s="1"/>
      <c r="E20" s="1"/>
      <c r="F20" s="1"/>
      <c r="G20" s="2"/>
      <c r="H20" s="2"/>
      <c r="I20" s="2"/>
    </row>
    <row r="21" spans="1:9" x14ac:dyDescent="0.3">
      <c r="A21" s="1"/>
      <c r="B21" s="1"/>
      <c r="C21" s="1"/>
      <c r="D21" s="1"/>
      <c r="E21" s="1" t="s">
        <v>22</v>
      </c>
      <c r="F21" s="1"/>
      <c r="G21" s="3">
        <v>0</v>
      </c>
      <c r="H21" s="3">
        <v>6774.17</v>
      </c>
      <c r="I21" s="3">
        <f>ROUND((G21-H21),5)</f>
        <v>-6774.17</v>
      </c>
    </row>
    <row r="22" spans="1:9" ht="15" thickBot="1" x14ac:dyDescent="0.35">
      <c r="A22" s="1"/>
      <c r="B22" s="1"/>
      <c r="C22" s="1"/>
      <c r="D22" s="1"/>
      <c r="E22" s="1" t="s">
        <v>31</v>
      </c>
      <c r="F22" s="1"/>
      <c r="G22" s="3">
        <v>7746.2</v>
      </c>
      <c r="H22" s="3">
        <v>7579.74</v>
      </c>
      <c r="I22" s="3">
        <f>ROUND((G22-H22),5)</f>
        <v>166.46</v>
      </c>
    </row>
    <row r="23" spans="1:9" ht="15" thickBot="1" x14ac:dyDescent="0.35">
      <c r="A23" s="1"/>
      <c r="B23" s="1"/>
      <c r="C23" s="1" t="s">
        <v>23</v>
      </c>
      <c r="D23" s="1"/>
      <c r="E23" s="1"/>
      <c r="F23" s="1"/>
      <c r="G23" s="4">
        <f>G21+G22</f>
        <v>7746.2</v>
      </c>
      <c r="H23" s="4">
        <f>H21+H22</f>
        <v>14353.91</v>
      </c>
      <c r="I23" s="4">
        <f>ROUND((G23-H23),5)</f>
        <v>-6607.71</v>
      </c>
    </row>
    <row r="24" spans="1:9" x14ac:dyDescent="0.3">
      <c r="A24" s="1"/>
      <c r="B24" s="1" t="s">
        <v>24</v>
      </c>
      <c r="C24" s="1"/>
      <c r="D24" s="1"/>
      <c r="E24" s="1"/>
      <c r="F24" s="1"/>
      <c r="G24" s="2">
        <f>G21+G22</f>
        <v>7746.2</v>
      </c>
      <c r="H24" s="2">
        <f>H21+H22</f>
        <v>14353.91</v>
      </c>
      <c r="I24" s="2">
        <f>ROUND((G24-H24),5)</f>
        <v>-6607.71</v>
      </c>
    </row>
    <row r="25" spans="1:9" x14ac:dyDescent="0.3">
      <c r="A25" s="1"/>
      <c r="B25" s="1" t="s">
        <v>25</v>
      </c>
      <c r="C25" s="1"/>
      <c r="D25" s="1"/>
      <c r="E25" s="1"/>
      <c r="F25" s="1"/>
      <c r="G25" s="2"/>
      <c r="H25" s="2"/>
      <c r="I25" s="2"/>
    </row>
    <row r="26" spans="1:9" x14ac:dyDescent="0.3">
      <c r="A26" s="1"/>
      <c r="B26" s="1"/>
      <c r="C26" s="1" t="s">
        <v>26</v>
      </c>
      <c r="D26" s="1"/>
      <c r="E26" s="1"/>
      <c r="F26" s="1"/>
      <c r="G26" s="2">
        <v>125868.17</v>
      </c>
      <c r="H26" s="2">
        <v>125868.17</v>
      </c>
      <c r="I26" s="2">
        <f>ROUND((G26-H26),5)</f>
        <v>0</v>
      </c>
    </row>
    <row r="27" spans="1:9" x14ac:dyDescent="0.3">
      <c r="A27" s="1"/>
      <c r="B27" s="1"/>
      <c r="C27" s="1" t="s">
        <v>27</v>
      </c>
      <c r="D27" s="1"/>
      <c r="E27" s="1"/>
      <c r="F27" s="1"/>
      <c r="G27" s="2">
        <v>397218.24</v>
      </c>
      <c r="H27" s="2">
        <v>397218.24</v>
      </c>
      <c r="I27" s="2">
        <f>ROUND((G27-H27),5)</f>
        <v>0</v>
      </c>
    </row>
    <row r="28" spans="1:9" ht="15" thickBot="1" x14ac:dyDescent="0.35">
      <c r="A28" s="1"/>
      <c r="B28" s="1"/>
      <c r="C28" s="1" t="s">
        <v>28</v>
      </c>
      <c r="D28" s="1"/>
      <c r="E28" s="1"/>
      <c r="F28" s="1"/>
      <c r="G28" s="3">
        <v>6769.19</v>
      </c>
      <c r="H28" s="3">
        <v>3726.3</v>
      </c>
      <c r="I28" s="3">
        <f>ROUND((G28-H28),5)</f>
        <v>3042.89</v>
      </c>
    </row>
    <row r="29" spans="1:9" ht="15" thickBot="1" x14ac:dyDescent="0.35">
      <c r="A29" s="1"/>
      <c r="B29" s="1" t="s">
        <v>29</v>
      </c>
      <c r="C29" s="1"/>
      <c r="D29" s="1"/>
      <c r="E29" s="1"/>
      <c r="F29" s="1"/>
      <c r="G29" s="6">
        <f>ROUND(SUM(G25:G28),5)</f>
        <v>529855.6</v>
      </c>
      <c r="H29" s="6">
        <f>ROUND(SUM(H25:H28),5)</f>
        <v>526812.71</v>
      </c>
      <c r="I29" s="6">
        <f>ROUND((G29-H29),5)</f>
        <v>3042.89</v>
      </c>
    </row>
    <row r="30" spans="1:9" s="8" customFormat="1" ht="10.8" thickBot="1" x14ac:dyDescent="0.25">
      <c r="A30" s="1" t="s">
        <v>30</v>
      </c>
      <c r="B30" s="1"/>
      <c r="C30" s="1"/>
      <c r="D30" s="1"/>
      <c r="E30" s="1"/>
      <c r="F30" s="1"/>
      <c r="G30" s="7">
        <f>ROUND(G18+G24+G29,5)</f>
        <v>537601.80000000005</v>
      </c>
      <c r="H30" s="7">
        <f>ROUND(H18+H24+H29,5)</f>
        <v>541166.62</v>
      </c>
      <c r="I30" s="7">
        <f>ROUND((G30-H30),5)</f>
        <v>-3564.82</v>
      </c>
    </row>
    <row r="31" spans="1:9" ht="15" thickTop="1" x14ac:dyDescent="0.3"/>
  </sheetData>
  <printOptions horizontalCentered="1" gridLines="1"/>
  <pageMargins left="0.7" right="0.7" top="0.99" bottom="0.75" header="0.27" footer="0.3"/>
  <pageSetup orientation="portrait" horizontalDpi="4294967295" verticalDpi="4294967295" r:id="rId1"/>
  <headerFooter>
    <oddHeader>&amp;L&amp;"Arial,Bold"&amp;8 08/04/20&amp;C&amp;"Arial,Bold"&amp;12 Springdale Township Government
&amp;"Arial,Bold"&amp;14 Balance Sheet
&amp;"Arial,Bold"&amp;10 As of July 31, 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Springdale Tr</dc:creator>
  <cp:lastModifiedBy>Township Clerk</cp:lastModifiedBy>
  <cp:lastPrinted>2020-08-04T23:14:50Z</cp:lastPrinted>
  <dcterms:created xsi:type="dcterms:W3CDTF">2020-08-04T22:43:20Z</dcterms:created>
  <dcterms:modified xsi:type="dcterms:W3CDTF">2020-08-07T16:12:49Z</dcterms:modified>
</cp:coreProperties>
</file>