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Titles" localSheetId="0">'Sheet1'!$A:$C,'Sheet1'!$1:$1</definedName>
    <definedName name="QB_COLUMN_2921" localSheetId="0" hidden="1">'Sheet1'!$D$1</definedName>
    <definedName name="QB_COLUMN_2922" localSheetId="0" hidden="1">'Sheet1'!$E$1</definedName>
    <definedName name="QB_COLUMN_2923" localSheetId="0" hidden="1">'Sheet1'!$F$1</definedName>
    <definedName name="QB_COLUMN_2924" localSheetId="0" hidden="1">'Sheet1'!$G$1</definedName>
    <definedName name="QB_COLUMN_2925" localSheetId="0" hidden="1">'Sheet1'!$H$1</definedName>
    <definedName name="QB_COLUMN_2926" localSheetId="0" hidden="1">'Sheet1'!$I$1</definedName>
    <definedName name="QB_COLUMN_2927" localSheetId="0" hidden="1">'Sheet1'!$J$1</definedName>
    <definedName name="QB_COLUMN_2928" localSheetId="0" hidden="1">'Sheet1'!$K$1</definedName>
    <definedName name="QB_COLUMN_2929" localSheetId="0" hidden="1">'Sheet1'!$L$1</definedName>
    <definedName name="QB_COLUMN_2930" localSheetId="0" hidden="1">'Sheet1'!$M$1</definedName>
    <definedName name="QB_DATA_0" localSheetId="0" hidden="1">'Sheet1'!$3:$3,'Sheet1'!$4:$4,'Sheet1'!$5:$5,'Sheet1'!$6:$6,'Sheet1'!$7:$7,'Sheet1'!$8:$8,'Sheet1'!$9:$9,'Sheet1'!$10:$10,'Sheet1'!$14:$14,'Sheet1'!$15:$15,'Sheet1'!$18:$18,'Sheet1'!$19:$19,'Sheet1'!$20:$20,'Sheet1'!$21:$21,'Sheet1'!$24:$24,'Sheet1'!$25:$25</definedName>
    <definedName name="QB_DATA_1" localSheetId="0" hidden="1">'Sheet1'!$28:$28,'Sheet1'!$31:$31,'Sheet1'!$32:$32,'Sheet1'!$33:$33,'Sheet1'!$36:$36,'Sheet1'!$37:$37,'Sheet1'!$40:$40,'Sheet1'!$41:$41,'Sheet1'!$44:$44,'Sheet1'!$45:$45,'Sheet1'!$46:$46,'Sheet1'!$49:$49,'Sheet1'!$50:$50,'Sheet1'!$51:$51,'Sheet1'!$52:$52,'Sheet1'!$55:$55</definedName>
    <definedName name="QB_DATA_2" localSheetId="0" hidden="1">'Sheet1'!$56:$56,'Sheet1'!$57:$57,'Sheet1'!$60:$60,'Sheet1'!$61:$61,'Sheet1'!$64:$64,'Sheet1'!$65:$65,'Sheet1'!$67:$67,'Sheet1'!$69:$69,'Sheet1'!$70:$70,'Sheet1'!$71:$71,'Sheet1'!$72:$72,'Sheet1'!$73:$73</definedName>
    <definedName name="QB_FORMULA_0" localSheetId="0" hidden="1">'Sheet1'!$M$3,'Sheet1'!$M$4,'Sheet1'!$M$5,'Sheet1'!$M$6,'Sheet1'!$M$7,'Sheet1'!$M$8,'Sheet1'!$M$9,'Sheet1'!$M$10,'Sheet1'!$D$11,'Sheet1'!$E$11,'Sheet1'!$F$11,'Sheet1'!$G$11,'Sheet1'!$H$11,'Sheet1'!$I$11,'Sheet1'!$J$11,'Sheet1'!$K$11</definedName>
    <definedName name="QB_FORMULA_1" localSheetId="0" hidden="1">'Sheet1'!$L$11,'Sheet1'!$M$11,'Sheet1'!$M$14,'Sheet1'!$M$15,'Sheet1'!$D$16,'Sheet1'!$E$16,'Sheet1'!$F$16,'Sheet1'!$G$16,'Sheet1'!$H$16,'Sheet1'!$I$16,'Sheet1'!$J$16,'Sheet1'!$K$16,'Sheet1'!$L$16,'Sheet1'!$M$16,'Sheet1'!$M$18,'Sheet1'!$M$19</definedName>
    <definedName name="QB_FORMULA_10" localSheetId="0" hidden="1">'Sheet1'!$F$66,'Sheet1'!$G$66,'Sheet1'!$H$66,'Sheet1'!$I$66,'Sheet1'!$J$66,'Sheet1'!$K$66,'Sheet1'!$L$66,'Sheet1'!$M$66,'Sheet1'!$M$67,'Sheet1'!$M$69,'Sheet1'!$M$70,'Sheet1'!$M$71,'Sheet1'!$M$72,'Sheet1'!$M$73,'Sheet1'!$D$74,'Sheet1'!$E$74</definedName>
    <definedName name="QB_FORMULA_11" localSheetId="0" hidden="1">'Sheet1'!$F$74,'Sheet1'!$G$74,'Sheet1'!$H$74,'Sheet1'!$I$74,'Sheet1'!$J$74,'Sheet1'!$K$74,'Sheet1'!$L$74,'Sheet1'!$M$74,'Sheet1'!$D$75,'Sheet1'!$E$75,'Sheet1'!$F$75,'Sheet1'!$G$75,'Sheet1'!$H$75,'Sheet1'!$I$75,'Sheet1'!$J$75,'Sheet1'!$K$75</definedName>
    <definedName name="QB_FORMULA_12" localSheetId="0" hidden="1">'Sheet1'!$L$75,'Sheet1'!$M$75,'Sheet1'!$D$76,'Sheet1'!$E$76,'Sheet1'!$F$76,'Sheet1'!$G$76,'Sheet1'!$H$76,'Sheet1'!$I$76,'Sheet1'!$J$76,'Sheet1'!$K$76,'Sheet1'!$L$76,'Sheet1'!$M$76</definedName>
    <definedName name="QB_FORMULA_2" localSheetId="0" hidden="1">'Sheet1'!$M$20,'Sheet1'!$M$21,'Sheet1'!$D$22,'Sheet1'!$E$22,'Sheet1'!$F$22,'Sheet1'!$G$22,'Sheet1'!$H$22,'Sheet1'!$I$22,'Sheet1'!$J$22,'Sheet1'!$K$22,'Sheet1'!$L$22,'Sheet1'!$M$22,'Sheet1'!$M$24,'Sheet1'!$M$25,'Sheet1'!$D$26,'Sheet1'!$E$26</definedName>
    <definedName name="QB_FORMULA_3" localSheetId="0" hidden="1">'Sheet1'!$F$26,'Sheet1'!$G$26,'Sheet1'!$H$26,'Sheet1'!$I$26,'Sheet1'!$J$26,'Sheet1'!$K$26,'Sheet1'!$L$26,'Sheet1'!$M$26,'Sheet1'!$M$28,'Sheet1'!$D$29,'Sheet1'!$E$29,'Sheet1'!$F$29,'Sheet1'!$G$29,'Sheet1'!$H$29,'Sheet1'!$I$29,'Sheet1'!$J$29</definedName>
    <definedName name="QB_FORMULA_4" localSheetId="0" hidden="1">'Sheet1'!$K$29,'Sheet1'!$L$29,'Sheet1'!$M$29,'Sheet1'!$M$31,'Sheet1'!$M$32,'Sheet1'!$M$33,'Sheet1'!$D$34,'Sheet1'!$E$34,'Sheet1'!$F$34,'Sheet1'!$G$34,'Sheet1'!$H$34,'Sheet1'!$I$34,'Sheet1'!$J$34,'Sheet1'!$K$34,'Sheet1'!$L$34,'Sheet1'!$M$34</definedName>
    <definedName name="QB_FORMULA_5" localSheetId="0" hidden="1">'Sheet1'!$M$36,'Sheet1'!$M$37,'Sheet1'!$D$38,'Sheet1'!$E$38,'Sheet1'!$F$38,'Sheet1'!$G$38,'Sheet1'!$H$38,'Sheet1'!$I$38,'Sheet1'!$J$38,'Sheet1'!$K$38,'Sheet1'!$L$38,'Sheet1'!$M$38,'Sheet1'!$M$40,'Sheet1'!$M$41,'Sheet1'!$D$42,'Sheet1'!$E$42</definedName>
    <definedName name="QB_FORMULA_6" localSheetId="0" hidden="1">'Sheet1'!$F$42,'Sheet1'!$G$42,'Sheet1'!$H$42,'Sheet1'!$I$42,'Sheet1'!$J$42,'Sheet1'!$K$42,'Sheet1'!$L$42,'Sheet1'!$M$42,'Sheet1'!$M$44,'Sheet1'!$M$45,'Sheet1'!$M$46,'Sheet1'!$D$47,'Sheet1'!$E$47,'Sheet1'!$F$47,'Sheet1'!$G$47,'Sheet1'!$H$47</definedName>
    <definedName name="QB_FORMULA_7" localSheetId="0" hidden="1">'Sheet1'!$I$47,'Sheet1'!$J$47,'Sheet1'!$K$47,'Sheet1'!$L$47,'Sheet1'!$M$47,'Sheet1'!$M$49,'Sheet1'!$M$50,'Sheet1'!$M$51,'Sheet1'!$M$52,'Sheet1'!$D$53,'Sheet1'!$E$53,'Sheet1'!$F$53,'Sheet1'!$G$53,'Sheet1'!$H$53,'Sheet1'!$I$53,'Sheet1'!$J$53</definedName>
    <definedName name="QB_FORMULA_8" localSheetId="0" hidden="1">'Sheet1'!$K$53,'Sheet1'!$L$53,'Sheet1'!$M$53,'Sheet1'!$M$55,'Sheet1'!$M$56,'Sheet1'!$M$57,'Sheet1'!$D$58,'Sheet1'!$E$58,'Sheet1'!$F$58,'Sheet1'!$G$58,'Sheet1'!$H$58,'Sheet1'!$I$58,'Sheet1'!$J$58,'Sheet1'!$K$58,'Sheet1'!$L$58,'Sheet1'!$M$58</definedName>
    <definedName name="QB_FORMULA_9" localSheetId="0" hidden="1">'Sheet1'!$M$60,'Sheet1'!$M$61,'Sheet1'!$D$62,'Sheet1'!$E$62,'Sheet1'!$F$62,'Sheet1'!$G$62,'Sheet1'!$H$62,'Sheet1'!$I$62,'Sheet1'!$J$62,'Sheet1'!$K$62,'Sheet1'!$L$62,'Sheet1'!$M$62,'Sheet1'!$M$64,'Sheet1'!$M$65,'Sheet1'!$D$66,'Sheet1'!$E$66</definedName>
    <definedName name="QB_ROW_10220" localSheetId="0" hidden="1">'Sheet1'!$B$7</definedName>
    <definedName name="QB_ROW_114220" localSheetId="0" hidden="1">'Sheet1'!$B$4</definedName>
    <definedName name="QB_ROW_12220" localSheetId="0" hidden="1">'Sheet1'!$B$3</definedName>
    <definedName name="QB_ROW_13220" localSheetId="0" hidden="1">'Sheet1'!$B$6</definedName>
    <definedName name="QB_ROW_14220" localSheetId="0" hidden="1">'Sheet1'!$B$8</definedName>
    <definedName name="QB_ROW_15020" localSheetId="0" hidden="1">'Sheet1'!$B$13</definedName>
    <definedName name="QB_ROW_15320" localSheetId="0" hidden="1">'Sheet1'!$B$16</definedName>
    <definedName name="QB_ROW_16230" localSheetId="0" hidden="1">'Sheet1'!$C$14</definedName>
    <definedName name="QB_ROW_18301" localSheetId="0" hidden="1">'Sheet1'!#REF!</definedName>
    <definedName name="QB_ROW_20012" localSheetId="0" hidden="1">'Sheet1'!$A$2</definedName>
    <definedName name="QB_ROW_20312" localSheetId="0" hidden="1">'Sheet1'!$A$11</definedName>
    <definedName name="QB_ROW_21012" localSheetId="0" hidden="1">'Sheet1'!$A$12</definedName>
    <definedName name="QB_ROW_21230" localSheetId="0" hidden="1">'Sheet1'!$C$15</definedName>
    <definedName name="QB_ROW_21312" localSheetId="0" hidden="1">'Sheet1'!$A$75</definedName>
    <definedName name="QB_ROW_22020" localSheetId="0" hidden="1">'Sheet1'!$B$17</definedName>
    <definedName name="QB_ROW_2230" localSheetId="0" hidden="1">'Sheet1'!$C$61</definedName>
    <definedName name="QB_ROW_22320" localSheetId="0" hidden="1">'Sheet1'!$B$22</definedName>
    <definedName name="QB_ROW_24230" localSheetId="0" hidden="1">'Sheet1'!$C$52</definedName>
    <definedName name="QB_ROW_25230" localSheetId="0" hidden="1">'Sheet1'!$C$21</definedName>
    <definedName name="QB_ROW_26230" localSheetId="0" hidden="1">'Sheet1'!$C$20</definedName>
    <definedName name="QB_ROW_27230" localSheetId="0" hidden="1">'Sheet1'!$C$19</definedName>
    <definedName name="QB_ROW_30020" localSheetId="0" hidden="1">'Sheet1'!$B$23</definedName>
    <definedName name="QB_ROW_30320" localSheetId="0" hidden="1">'Sheet1'!$B$26</definedName>
    <definedName name="QB_ROW_31230" localSheetId="0" hidden="1">'Sheet1'!$C$65</definedName>
    <definedName name="QB_ROW_32230" localSheetId="0" hidden="1">'Sheet1'!$C$24</definedName>
    <definedName name="QB_ROW_33230" localSheetId="0" hidden="1">'Sheet1'!$C$18</definedName>
    <definedName name="QB_ROW_36230" localSheetId="0" hidden="1">'Sheet1'!$C$25</definedName>
    <definedName name="QB_ROW_39020" localSheetId="0" hidden="1">'Sheet1'!$B$27</definedName>
    <definedName name="QB_ROW_39320" localSheetId="0" hidden="1">'Sheet1'!$B$29</definedName>
    <definedName name="QB_ROW_40230" localSheetId="0" hidden="1">'Sheet1'!$C$28</definedName>
    <definedName name="QB_ROW_44020" localSheetId="0" hidden="1">'Sheet1'!$B$30</definedName>
    <definedName name="QB_ROW_44320" localSheetId="0" hidden="1">'Sheet1'!$B$34</definedName>
    <definedName name="QB_ROW_45230" localSheetId="0" hidden="1">'Sheet1'!$C$31</definedName>
    <definedName name="QB_ROW_46230" localSheetId="0" hidden="1">'Sheet1'!$C$32</definedName>
    <definedName name="QB_ROW_48230" localSheetId="0" hidden="1">'Sheet1'!$C$33</definedName>
    <definedName name="QB_ROW_49020" localSheetId="0" hidden="1">'Sheet1'!$B$35</definedName>
    <definedName name="QB_ROW_49320" localSheetId="0" hidden="1">'Sheet1'!$B$38</definedName>
    <definedName name="QB_ROW_50230" localSheetId="0" hidden="1">'Sheet1'!$C$36</definedName>
    <definedName name="QB_ROW_51230" localSheetId="0" hidden="1">'Sheet1'!$C$37</definedName>
    <definedName name="QB_ROW_5220" localSheetId="0" hidden="1">'Sheet1'!$B$9</definedName>
    <definedName name="QB_ROW_54020" localSheetId="0" hidden="1">'Sheet1'!$B$39</definedName>
    <definedName name="QB_ROW_54320" localSheetId="0" hidden="1">'Sheet1'!$B$42</definedName>
    <definedName name="QB_ROW_55230" localSheetId="0" hidden="1">'Sheet1'!$C$40</definedName>
    <definedName name="QB_ROW_57230" localSheetId="0" hidden="1">'Sheet1'!$C$41</definedName>
    <definedName name="QB_ROW_58230" localSheetId="0" hidden="1">'Sheet1'!$C$69</definedName>
    <definedName name="QB_ROW_59020" localSheetId="0" hidden="1">'Sheet1'!$B$43</definedName>
    <definedName name="QB_ROW_59320" localSheetId="0" hidden="1">'Sheet1'!$B$47</definedName>
    <definedName name="QB_ROW_61230" localSheetId="0" hidden="1">'Sheet1'!$C$44</definedName>
    <definedName name="QB_ROW_6220" localSheetId="0" hidden="1">'Sheet1'!$B$10</definedName>
    <definedName name="QB_ROW_62230" localSheetId="0" hidden="1">'Sheet1'!$C$45</definedName>
    <definedName name="QB_ROW_63230" localSheetId="0" hidden="1">'Sheet1'!$C$46</definedName>
    <definedName name="QB_ROW_64020" localSheetId="0" hidden="1">'Sheet1'!$B$59</definedName>
    <definedName name="QB_ROW_64320" localSheetId="0" hidden="1">'Sheet1'!$B$62</definedName>
    <definedName name="QB_ROW_65230" localSheetId="0" hidden="1">'Sheet1'!$C$64</definedName>
    <definedName name="QB_ROW_66230" localSheetId="0" hidden="1">'Sheet1'!$C$72</definedName>
    <definedName name="QB_ROW_67020" localSheetId="0" hidden="1">'Sheet1'!$B$68</definedName>
    <definedName name="QB_ROW_67320" localSheetId="0" hidden="1">'Sheet1'!$B$74</definedName>
    <definedName name="QB_ROW_69230" localSheetId="0" hidden="1">'Sheet1'!$C$70</definedName>
    <definedName name="QB_ROW_70020" localSheetId="0" hidden="1">'Sheet1'!$B$48</definedName>
    <definedName name="QB_ROW_70320" localSheetId="0" hidden="1">'Sheet1'!$B$53</definedName>
    <definedName name="QB_ROW_71230" localSheetId="0" hidden="1">'Sheet1'!$C$49</definedName>
    <definedName name="QB_ROW_72230" localSheetId="0" hidden="1">'Sheet1'!$C$50</definedName>
    <definedName name="QB_ROW_73230" localSheetId="0" hidden="1">'Sheet1'!$C$51</definedName>
    <definedName name="QB_ROW_74020" localSheetId="0" hidden="1">'Sheet1'!$B$54</definedName>
    <definedName name="QB_ROW_74320" localSheetId="0" hidden="1">'Sheet1'!$B$58</definedName>
    <definedName name="QB_ROW_75230" localSheetId="0" hidden="1">'Sheet1'!$C$55</definedName>
    <definedName name="QB_ROW_76230" localSheetId="0" hidden="1">'Sheet1'!$C$56</definedName>
    <definedName name="QB_ROW_77230" localSheetId="0" hidden="1">'Sheet1'!$C$57</definedName>
    <definedName name="QB_ROW_78220" localSheetId="0" hidden="1">'Sheet1'!$B$67</definedName>
    <definedName name="QB_ROW_80020" localSheetId="0" hidden="1">'Sheet1'!$B$63</definedName>
    <definedName name="QB_ROW_80320" localSheetId="0" hidden="1">'Sheet1'!$B$66</definedName>
    <definedName name="QB_ROW_8220" localSheetId="0" hidden="1">'Sheet1'!$B$5</definedName>
    <definedName name="QB_ROW_89230" localSheetId="0" hidden="1">'Sheet1'!$C$73</definedName>
    <definedName name="QB_ROW_90230" localSheetId="0" hidden="1">'Sheet1'!$C$71</definedName>
    <definedName name="QB_ROW_91230" localSheetId="0" hidden="1">'Sheet1'!$C$60</definedName>
    <definedName name="QBCANSUPPORTUPDATE" localSheetId="0">TRUE</definedName>
    <definedName name="QBCOMPANYFILENAME" localSheetId="0">"C:\Users\Springdale Tr\Springdale Township Government  2019 12-09.QBW"</definedName>
    <definedName name="QBENDDATE" localSheetId="0">20191231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FALSE</definedName>
    <definedName name="QBPRESERVESPACE" localSheetId="0">FALSE</definedName>
    <definedName name="QBREPORTCOLAXIS" localSheetId="0">6</definedName>
    <definedName name="QBREPORTCOMPANYID" localSheetId="0">"9a14c94631b14ed88a55246ec1327e7e"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4</definedName>
    <definedName name="QBSTARTDATE" localSheetId="0">20190401</definedName>
  </definedNames>
  <calcPr fullCalcOnLoad="1"/>
</workbook>
</file>

<file path=xl/sharedStrings.xml><?xml version="1.0" encoding="utf-8"?>
<sst xmlns="http://schemas.openxmlformats.org/spreadsheetml/2006/main" count="85" uniqueCount="85">
  <si>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</si>
  <si>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</si>
  <si>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</si>
  <si>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</si>
  <si>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</si>
  <si>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</si>
  <si>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</si>
  <si>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</si>
  <si>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</si>
  <si>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TOTAL</t>
  </si>
  <si>
    <t>Income</t>
  </si>
  <si>
    <t>100.401 · ADMINISTRATION FEES</t>
  </si>
  <si>
    <t>100.655 · FINES AND FORFEITS</t>
  </si>
  <si>
    <t>100.668 · HALL RENTAL</t>
  </si>
  <si>
    <t>100.608 · HEALY LAKE</t>
  </si>
  <si>
    <t>100.664 · INTEREST</t>
  </si>
  <si>
    <t>100.405 · OTHER</t>
  </si>
  <si>
    <t>100.703 · PROPERTY TAXES</t>
  </si>
  <si>
    <t>100.574 · STATE SHARED REVENUE</t>
  </si>
  <si>
    <t>Total Income</t>
  </si>
  <si>
    <t>Expense</t>
  </si>
  <si>
    <t>101.171 · SUPERVISOR</t>
  </si>
  <si>
    <t>171.702 · SALARY</t>
  </si>
  <si>
    <t>171.800 · DUES</t>
  </si>
  <si>
    <t>Total 101.171 · SUPERVISOR</t>
  </si>
  <si>
    <t>101.215 · CLERK</t>
  </si>
  <si>
    <t>215.702 · SALARY</t>
  </si>
  <si>
    <t>215.727 · OFFICE</t>
  </si>
  <si>
    <t>215.802 · EDUCATION</t>
  </si>
  <si>
    <t>215.860 · MILEAGE</t>
  </si>
  <si>
    <t>Total 101.215 · CLERK</t>
  </si>
  <si>
    <t>101.253 · TREASURER</t>
  </si>
  <si>
    <t>253.702 · SALARY</t>
  </si>
  <si>
    <t>253.727 · OFFICE</t>
  </si>
  <si>
    <t>Total 101.253 · TREASURER</t>
  </si>
  <si>
    <t>101.101 · TRUSTEE</t>
  </si>
  <si>
    <t>101.702 · SALARY</t>
  </si>
  <si>
    <t>Total 101.101 · TRUSTEE</t>
  </si>
  <si>
    <t>101.191 · ELECTION</t>
  </si>
  <si>
    <t>191.703 · WAGES</t>
  </si>
  <si>
    <t>191.860 · MILEAGE</t>
  </si>
  <si>
    <t>191.940 · EXPENSES</t>
  </si>
  <si>
    <t>Total 101.191 · ELECTION</t>
  </si>
  <si>
    <t>101.247 · BOARD OF REVIEW</t>
  </si>
  <si>
    <t>247.703 · WAGES</t>
  </si>
  <si>
    <t>247.860 · MILEAGE</t>
  </si>
  <si>
    <t>Total 101.247 · BOARD OF REVIEW</t>
  </si>
  <si>
    <t>101.181 · ASSESSOR</t>
  </si>
  <si>
    <t>181.702 · ASSESSOR CONTRACT</t>
  </si>
  <si>
    <t>181.940 · EXPENSES</t>
  </si>
  <si>
    <t>Total 101.181 · ASSESSOR</t>
  </si>
  <si>
    <t>101.276 · CEMETARY</t>
  </si>
  <si>
    <t>276.703 · WAGES</t>
  </si>
  <si>
    <t>276.860 · MILEAGE</t>
  </si>
  <si>
    <t>276.977 · MAINTENANCE &amp; REPAIR</t>
  </si>
  <si>
    <t>Total 101.276 · CEMETARY</t>
  </si>
  <si>
    <t>101.265 · HALL</t>
  </si>
  <si>
    <t>265.703 · WAGES</t>
  </si>
  <si>
    <t>265.860 · MILEAGE</t>
  </si>
  <si>
    <t>265.977 · MAINTENANCE &amp; REPAIR</t>
  </si>
  <si>
    <t>920.740 · UTILITIES</t>
  </si>
  <si>
    <t>Total 101.265 · HALL</t>
  </si>
  <si>
    <t>101.692 · HEALY LAKE EXPENSES</t>
  </si>
  <si>
    <t>692.703 · WAGES</t>
  </si>
  <si>
    <t>692.860 · MILEAGE</t>
  </si>
  <si>
    <t>692.977 · MAINTENANCE &amp; REPAIR</t>
  </si>
  <si>
    <t>Total 101.692 · HEALY LAKE EXPENSES</t>
  </si>
  <si>
    <t>101.861 · PAYROLL/PENSION TAXES</t>
  </si>
  <si>
    <t>861.000 · Pension</t>
  </si>
  <si>
    <t>861.656 · Payroll Expenses</t>
  </si>
  <si>
    <t>Total 101.861 · PAYROLL/PENSION TAXES</t>
  </si>
  <si>
    <t>101.801 · LEGAL</t>
  </si>
  <si>
    <t>801.120 · AUDIT</t>
  </si>
  <si>
    <t>801.121 · LEGAL EXPENSE</t>
  </si>
  <si>
    <t>Total 101.801 · LEGAL</t>
  </si>
  <si>
    <t>101.910 · INSURANCE</t>
  </si>
  <si>
    <t>101.920 · PUBLIC UTILITIES</t>
  </si>
  <si>
    <t>920.525 · COMPLIANCE</t>
  </si>
  <si>
    <t>920.526 · GARBAGE COLLECTION</t>
  </si>
  <si>
    <t>920.900 · PRINTING/NEWSPAPER</t>
  </si>
  <si>
    <t>920.940 · SANITATION REIMBURSEMENT</t>
  </si>
  <si>
    <t>920.977 · EQUIPMENT</t>
  </si>
  <si>
    <t>Total 101.920 · PUBLIC UTILITIES</t>
  </si>
  <si>
    <t>Total Expense</t>
  </si>
  <si>
    <t>Net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</si>
</sst>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37" fillId="0" borderId="10" xfId="0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164" fontId="37" fillId="0" borderId="11" xfId="0" applyNumberFormat="1" applyFont="1" applyBorder="1" applyAlignment="1">
      <alignment/>
    </xf>
    <xf numFmtId="164" fontId="36" fillId="0" borderId="12" xfId="0" applyNumberFormat="1" applyFont="1" applyBorder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6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6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5"/>
  <cols>
    <col min="1" max="2" width="3.00390625" style="11" customWidth="1"/>
    <col min="3" max="3" width="31.28125" style="11" customWidth="1"/>
    <col min="4" max="4" width="7.8515625" style="12" bestFit="1" customWidth="1"/>
    <col min="5" max="5" width="7.57421875" style="12" bestFit="1" customWidth="1"/>
    <col min="6" max="6" width="7.8515625" style="12" bestFit="1" customWidth="1"/>
    <col min="7" max="7" width="7.00390625" style="12" bestFit="1" customWidth="1"/>
    <col min="8" max="8" width="7.8515625" style="12" bestFit="1" customWidth="1"/>
    <col min="9" max="9" width="7.57421875" style="12" bestFit="1" customWidth="1"/>
    <col min="10" max="10" width="7.8515625" style="12" bestFit="1" customWidth="1"/>
    <col min="11" max="11" width="8.421875" style="12" bestFit="1" customWidth="1"/>
    <col min="12" max="12" width="7.8515625" style="12" bestFit="1" customWidth="1"/>
    <col min="13" max="13" width="8.7109375" style="12" bestFit="1" customWidth="1"/>
  </cols>
  <sheetData>
    <row r="1" spans="1:13" s="10" customFormat="1" ht="15.75" thickBot="1">
      <c r="A1" s="8"/>
      <c r="B1" s="8"/>
      <c r="C1" s="8"/>
      <c r="D1" s="9" t="s">
        <v>0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</row>
    <row r="2" spans="1:13" ht="15.75" thickTop="1">
      <c r="A2" s="1" t="s">
        <v>10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1"/>
      <c r="B3" s="1" t="s">
        <v>11</v>
      </c>
      <c r="C3" s="1"/>
      <c r="D3" s="2">
        <v>0</v>
      </c>
      <c r="E3" s="2">
        <v>0</v>
      </c>
      <c r="F3" s="2">
        <v>957.46</v>
      </c>
      <c r="G3" s="2">
        <v>3259.36</v>
      </c>
      <c r="H3" s="2">
        <v>905.6</v>
      </c>
      <c r="I3" s="2">
        <v>2562.57</v>
      </c>
      <c r="J3" s="2">
        <v>149.5</v>
      </c>
      <c r="K3" s="2">
        <v>41.91</v>
      </c>
      <c r="L3" s="2">
        <v>1586.22</v>
      </c>
      <c r="M3" s="2">
        <f aca="true" t="shared" si="0" ref="M3:M11">ROUND(SUM(D3:L3),5)</f>
        <v>9462.62</v>
      </c>
    </row>
    <row r="4" spans="1:13" ht="15">
      <c r="A4" s="1"/>
      <c r="B4" s="1" t="s">
        <v>12</v>
      </c>
      <c r="C4" s="1"/>
      <c r="D4" s="2">
        <v>0</v>
      </c>
      <c r="E4" s="2">
        <v>0</v>
      </c>
      <c r="F4" s="2">
        <v>0</v>
      </c>
      <c r="G4" s="2">
        <v>13.33</v>
      </c>
      <c r="H4" s="2">
        <v>0</v>
      </c>
      <c r="I4" s="2">
        <v>0</v>
      </c>
      <c r="J4" s="2">
        <v>50</v>
      </c>
      <c r="K4" s="2">
        <v>0</v>
      </c>
      <c r="L4" s="2">
        <v>0</v>
      </c>
      <c r="M4" s="2">
        <f t="shared" si="0"/>
        <v>63.33</v>
      </c>
    </row>
    <row r="5" spans="1:13" ht="15">
      <c r="A5" s="1"/>
      <c r="B5" s="1" t="s">
        <v>13</v>
      </c>
      <c r="C5" s="1"/>
      <c r="D5" s="2">
        <v>45</v>
      </c>
      <c r="E5" s="2">
        <v>90</v>
      </c>
      <c r="F5" s="2">
        <v>45</v>
      </c>
      <c r="G5" s="2">
        <v>0</v>
      </c>
      <c r="H5" s="2">
        <v>0</v>
      </c>
      <c r="I5" s="2">
        <v>0</v>
      </c>
      <c r="J5" s="2">
        <v>0</v>
      </c>
      <c r="K5" s="2">
        <v>75</v>
      </c>
      <c r="L5" s="2">
        <v>0</v>
      </c>
      <c r="M5" s="2">
        <f t="shared" si="0"/>
        <v>255</v>
      </c>
    </row>
    <row r="6" spans="1:13" ht="15">
      <c r="A6" s="1"/>
      <c r="B6" s="1" t="s">
        <v>14</v>
      </c>
      <c r="C6" s="1"/>
      <c r="D6" s="2">
        <v>0</v>
      </c>
      <c r="E6" s="2">
        <v>785</v>
      </c>
      <c r="F6" s="2">
        <v>1993</v>
      </c>
      <c r="G6" s="2">
        <v>2868</v>
      </c>
      <c r="H6" s="2">
        <v>3499</v>
      </c>
      <c r="I6" s="2">
        <v>1037</v>
      </c>
      <c r="J6" s="2">
        <v>288</v>
      </c>
      <c r="K6" s="2">
        <v>0</v>
      </c>
      <c r="L6" s="2">
        <v>0</v>
      </c>
      <c r="M6" s="2">
        <f t="shared" si="0"/>
        <v>10470</v>
      </c>
    </row>
    <row r="7" spans="1:13" ht="15">
      <c r="A7" s="1"/>
      <c r="B7" s="1" t="s">
        <v>15</v>
      </c>
      <c r="C7" s="1"/>
      <c r="D7" s="2">
        <v>8.65</v>
      </c>
      <c r="E7" s="2">
        <v>9.53</v>
      </c>
      <c r="F7" s="2">
        <v>7.88</v>
      </c>
      <c r="G7" s="2">
        <v>827.69</v>
      </c>
      <c r="H7" s="2">
        <v>166.32</v>
      </c>
      <c r="I7" s="2">
        <v>165.55</v>
      </c>
      <c r="J7" s="2">
        <v>6.89</v>
      </c>
      <c r="K7" s="2">
        <v>157.93</v>
      </c>
      <c r="L7" s="2">
        <v>165.73</v>
      </c>
      <c r="M7" s="2">
        <f t="shared" si="0"/>
        <v>1516.17</v>
      </c>
    </row>
    <row r="8" spans="1:13" ht="15">
      <c r="A8" s="1"/>
      <c r="B8" s="1" t="s">
        <v>16</v>
      </c>
      <c r="C8" s="1"/>
      <c r="D8" s="2">
        <v>0</v>
      </c>
      <c r="E8" s="2">
        <v>316.2</v>
      </c>
      <c r="F8" s="2">
        <v>3441.51</v>
      </c>
      <c r="G8" s="2">
        <v>412</v>
      </c>
      <c r="H8" s="2">
        <v>0</v>
      </c>
      <c r="I8" s="2">
        <v>2630.24</v>
      </c>
      <c r="J8" s="2">
        <v>1038</v>
      </c>
      <c r="K8" s="2">
        <v>0</v>
      </c>
      <c r="L8" s="2">
        <v>0</v>
      </c>
      <c r="M8" s="2">
        <f t="shared" si="0"/>
        <v>7837.95</v>
      </c>
    </row>
    <row r="9" spans="1:13" ht="15">
      <c r="A9" s="1"/>
      <c r="B9" s="1" t="s">
        <v>17</v>
      </c>
      <c r="C9" s="1"/>
      <c r="D9" s="2">
        <v>0</v>
      </c>
      <c r="E9" s="2">
        <v>0</v>
      </c>
      <c r="F9" s="2">
        <v>4429.34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10547.56</v>
      </c>
      <c r="M9" s="2">
        <f t="shared" si="0"/>
        <v>14976.9</v>
      </c>
    </row>
    <row r="10" spans="1:13" ht="15.75" thickBot="1">
      <c r="A10" s="1"/>
      <c r="B10" s="1" t="s">
        <v>18</v>
      </c>
      <c r="C10" s="1"/>
      <c r="D10" s="3">
        <v>10323</v>
      </c>
      <c r="E10" s="3">
        <v>0</v>
      </c>
      <c r="F10" s="3">
        <v>10518</v>
      </c>
      <c r="G10" s="3">
        <v>0</v>
      </c>
      <c r="H10" s="3">
        <v>11732</v>
      </c>
      <c r="I10" s="3">
        <v>0</v>
      </c>
      <c r="J10" s="3">
        <v>12159</v>
      </c>
      <c r="K10" s="3">
        <v>0</v>
      </c>
      <c r="L10" s="3">
        <v>12690</v>
      </c>
      <c r="M10" s="3">
        <f t="shared" si="0"/>
        <v>57422</v>
      </c>
    </row>
    <row r="11" spans="1:13" ht="15">
      <c r="A11" s="1" t="s">
        <v>19</v>
      </c>
      <c r="B11" s="1"/>
      <c r="C11" s="1"/>
      <c r="D11" s="2">
        <f aca="true" t="shared" si="1" ref="D11:L11">ROUND(SUM(D2:D10),5)</f>
        <v>10376.65</v>
      </c>
      <c r="E11" s="2">
        <f t="shared" si="1"/>
        <v>1200.73</v>
      </c>
      <c r="F11" s="2">
        <f t="shared" si="1"/>
        <v>21392.19</v>
      </c>
      <c r="G11" s="2">
        <f t="shared" si="1"/>
        <v>7380.38</v>
      </c>
      <c r="H11" s="2">
        <f t="shared" si="1"/>
        <v>16302.92</v>
      </c>
      <c r="I11" s="2">
        <f t="shared" si="1"/>
        <v>6395.36</v>
      </c>
      <c r="J11" s="2">
        <f t="shared" si="1"/>
        <v>13691.39</v>
      </c>
      <c r="K11" s="2">
        <f t="shared" si="1"/>
        <v>274.84</v>
      </c>
      <c r="L11" s="2">
        <f t="shared" si="1"/>
        <v>24989.51</v>
      </c>
      <c r="M11" s="2">
        <f t="shared" si="0"/>
        <v>102003.97</v>
      </c>
    </row>
    <row r="12" spans="1:13" ht="15">
      <c r="A12" s="1" t="s">
        <v>20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1"/>
      <c r="B13" s="1" t="s">
        <v>21</v>
      </c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1"/>
      <c r="B14" s="1"/>
      <c r="C14" s="1" t="s">
        <v>22</v>
      </c>
      <c r="D14" s="2">
        <v>679.17</v>
      </c>
      <c r="E14" s="2">
        <v>679.17</v>
      </c>
      <c r="F14" s="2">
        <v>679.17</v>
      </c>
      <c r="G14" s="2">
        <v>679.17</v>
      </c>
      <c r="H14" s="2">
        <v>679.17</v>
      </c>
      <c r="I14" s="2">
        <v>679.17</v>
      </c>
      <c r="J14" s="2">
        <v>679.17</v>
      </c>
      <c r="K14" s="2">
        <v>679.17</v>
      </c>
      <c r="L14" s="2">
        <v>679.17</v>
      </c>
      <c r="M14" s="2">
        <f>ROUND(SUM(D14:L14),5)</f>
        <v>6112.53</v>
      </c>
    </row>
    <row r="15" spans="1:13" ht="15.75" thickBot="1">
      <c r="A15" s="1"/>
      <c r="B15" s="1"/>
      <c r="C15" s="1" t="s">
        <v>23</v>
      </c>
      <c r="D15" s="3">
        <v>30</v>
      </c>
      <c r="E15" s="3">
        <v>728.84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f>ROUND(SUM(D15:L15),5)</f>
        <v>758.84</v>
      </c>
    </row>
    <row r="16" spans="1:13" ht="15">
      <c r="A16" s="1"/>
      <c r="B16" s="1" t="s">
        <v>24</v>
      </c>
      <c r="C16" s="1"/>
      <c r="D16" s="2">
        <f aca="true" t="shared" si="2" ref="D16:L16">ROUND(SUM(D13:D15),5)</f>
        <v>709.17</v>
      </c>
      <c r="E16" s="2">
        <f t="shared" si="2"/>
        <v>1408.01</v>
      </c>
      <c r="F16" s="2">
        <f t="shared" si="2"/>
        <v>679.17</v>
      </c>
      <c r="G16" s="2">
        <f t="shared" si="2"/>
        <v>679.17</v>
      </c>
      <c r="H16" s="2">
        <f t="shared" si="2"/>
        <v>679.17</v>
      </c>
      <c r="I16" s="2">
        <f t="shared" si="2"/>
        <v>679.17</v>
      </c>
      <c r="J16" s="2">
        <f t="shared" si="2"/>
        <v>679.17</v>
      </c>
      <c r="K16" s="2">
        <f t="shared" si="2"/>
        <v>679.17</v>
      </c>
      <c r="L16" s="2">
        <f t="shared" si="2"/>
        <v>679.17</v>
      </c>
      <c r="M16" s="2">
        <f>ROUND(SUM(D16:L16),5)</f>
        <v>6871.37</v>
      </c>
    </row>
    <row r="17" spans="1:13" ht="15">
      <c r="A17" s="1"/>
      <c r="B17" s="1" t="s">
        <v>25</v>
      </c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1"/>
      <c r="B18" s="1"/>
      <c r="C18" s="1" t="s">
        <v>26</v>
      </c>
      <c r="D18" s="2">
        <v>770.84</v>
      </c>
      <c r="E18" s="2">
        <v>770.84</v>
      </c>
      <c r="F18" s="2">
        <v>770.84</v>
      </c>
      <c r="G18" s="2">
        <v>770.84</v>
      </c>
      <c r="H18" s="2">
        <v>770.84</v>
      </c>
      <c r="I18" s="2">
        <v>770.84</v>
      </c>
      <c r="J18" s="2">
        <v>770.84</v>
      </c>
      <c r="K18" s="2">
        <v>770.84</v>
      </c>
      <c r="L18" s="2">
        <v>770.84</v>
      </c>
      <c r="M18" s="2">
        <f>ROUND(SUM(D18:L18),5)</f>
        <v>6937.56</v>
      </c>
    </row>
    <row r="19" spans="1:13" ht="15">
      <c r="A19" s="1"/>
      <c r="B19" s="1"/>
      <c r="C19" s="1" t="s">
        <v>27</v>
      </c>
      <c r="D19" s="2">
        <v>104.86</v>
      </c>
      <c r="E19" s="2">
        <v>107.94</v>
      </c>
      <c r="F19" s="2">
        <v>80.93</v>
      </c>
      <c r="G19" s="2">
        <v>165.76</v>
      </c>
      <c r="H19" s="2">
        <v>13.46</v>
      </c>
      <c r="I19" s="2">
        <v>33.22</v>
      </c>
      <c r="J19" s="2">
        <v>120.96</v>
      </c>
      <c r="K19" s="2">
        <v>161.44</v>
      </c>
      <c r="L19" s="2">
        <v>0</v>
      </c>
      <c r="M19" s="2">
        <f>ROUND(SUM(D19:L19),5)</f>
        <v>788.57</v>
      </c>
    </row>
    <row r="20" spans="1:13" ht="15">
      <c r="A20" s="1"/>
      <c r="B20" s="1"/>
      <c r="C20" s="1" t="s">
        <v>28</v>
      </c>
      <c r="D20" s="2">
        <v>305.23</v>
      </c>
      <c r="E20" s="2">
        <v>0</v>
      </c>
      <c r="F20" s="2">
        <v>0</v>
      </c>
      <c r="G20" s="2">
        <v>0</v>
      </c>
      <c r="H20" s="2">
        <v>57.23</v>
      </c>
      <c r="I20" s="2">
        <v>20</v>
      </c>
      <c r="J20" s="2">
        <v>116</v>
      </c>
      <c r="K20" s="2">
        <v>0</v>
      </c>
      <c r="L20" s="2">
        <v>0</v>
      </c>
      <c r="M20" s="2">
        <f>ROUND(SUM(D20:L20),5)</f>
        <v>498.46</v>
      </c>
    </row>
    <row r="21" spans="1:13" ht="15.75" thickBot="1">
      <c r="A21" s="1"/>
      <c r="B21" s="1"/>
      <c r="C21" s="1" t="s">
        <v>29</v>
      </c>
      <c r="D21" s="3">
        <v>189.08</v>
      </c>
      <c r="E21" s="3">
        <v>0</v>
      </c>
      <c r="F21" s="3">
        <v>0</v>
      </c>
      <c r="G21" s="3">
        <v>0</v>
      </c>
      <c r="H21" s="3">
        <v>61.83</v>
      </c>
      <c r="I21" s="3">
        <v>149.06</v>
      </c>
      <c r="J21" s="3">
        <v>0</v>
      </c>
      <c r="K21" s="3">
        <v>0</v>
      </c>
      <c r="L21" s="3">
        <v>0</v>
      </c>
      <c r="M21" s="3">
        <f>ROUND(SUM(D21:L21),5)</f>
        <v>399.97</v>
      </c>
    </row>
    <row r="22" spans="1:13" ht="15">
      <c r="A22" s="1"/>
      <c r="B22" s="1" t="s">
        <v>30</v>
      </c>
      <c r="C22" s="1"/>
      <c r="D22" s="2">
        <f aca="true" t="shared" si="3" ref="D22:L22">ROUND(SUM(D17:D21),5)</f>
        <v>1370.01</v>
      </c>
      <c r="E22" s="2">
        <f t="shared" si="3"/>
        <v>878.78</v>
      </c>
      <c r="F22" s="2">
        <f t="shared" si="3"/>
        <v>851.77</v>
      </c>
      <c r="G22" s="2">
        <f t="shared" si="3"/>
        <v>936.6</v>
      </c>
      <c r="H22" s="2">
        <f t="shared" si="3"/>
        <v>903.36</v>
      </c>
      <c r="I22" s="2">
        <f t="shared" si="3"/>
        <v>973.12</v>
      </c>
      <c r="J22" s="2">
        <f t="shared" si="3"/>
        <v>1007.8</v>
      </c>
      <c r="K22" s="2">
        <f t="shared" si="3"/>
        <v>932.28</v>
      </c>
      <c r="L22" s="2">
        <f t="shared" si="3"/>
        <v>770.84</v>
      </c>
      <c r="M22" s="2">
        <f>ROUND(SUM(D22:L22),5)</f>
        <v>8624.56</v>
      </c>
    </row>
    <row r="23" spans="1:13" ht="15">
      <c r="A23" s="1"/>
      <c r="B23" s="1" t="s">
        <v>31</v>
      </c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1"/>
      <c r="B24" s="1"/>
      <c r="C24" s="1" t="s">
        <v>32</v>
      </c>
      <c r="D24" s="2">
        <v>691.67</v>
      </c>
      <c r="E24" s="2">
        <v>691.67</v>
      </c>
      <c r="F24" s="2">
        <v>691.67</v>
      </c>
      <c r="G24" s="2">
        <v>691.67</v>
      </c>
      <c r="H24" s="2">
        <v>691.67</v>
      </c>
      <c r="I24" s="2">
        <v>691.67</v>
      </c>
      <c r="J24" s="2">
        <v>691.67</v>
      </c>
      <c r="K24" s="2">
        <v>691.67</v>
      </c>
      <c r="L24" s="2">
        <v>691.67</v>
      </c>
      <c r="M24" s="2">
        <f>ROUND(SUM(D24:L24),5)</f>
        <v>6225.03</v>
      </c>
    </row>
    <row r="25" spans="1:13" ht="15.75" thickBot="1">
      <c r="A25" s="1"/>
      <c r="B25" s="1"/>
      <c r="C25" s="1" t="s">
        <v>33</v>
      </c>
      <c r="D25" s="3">
        <v>265</v>
      </c>
      <c r="E25" s="3">
        <v>490</v>
      </c>
      <c r="F25" s="3">
        <v>880</v>
      </c>
      <c r="G25" s="3">
        <v>0</v>
      </c>
      <c r="H25" s="3">
        <v>0</v>
      </c>
      <c r="I25" s="3">
        <v>0</v>
      </c>
      <c r="J25" s="3">
        <v>0</v>
      </c>
      <c r="K25" s="3">
        <v>825</v>
      </c>
      <c r="L25" s="3">
        <v>0</v>
      </c>
      <c r="M25" s="3">
        <f>ROUND(SUM(D25:L25),5)</f>
        <v>2460</v>
      </c>
    </row>
    <row r="26" spans="1:13" ht="15">
      <c r="A26" s="1"/>
      <c r="B26" s="1" t="s">
        <v>34</v>
      </c>
      <c r="C26" s="1"/>
      <c r="D26" s="2">
        <f aca="true" t="shared" si="4" ref="D26:L26">ROUND(SUM(D23:D25),5)</f>
        <v>956.67</v>
      </c>
      <c r="E26" s="2">
        <f t="shared" si="4"/>
        <v>1181.67</v>
      </c>
      <c r="F26" s="2">
        <f t="shared" si="4"/>
        <v>1571.67</v>
      </c>
      <c r="G26" s="2">
        <f t="shared" si="4"/>
        <v>691.67</v>
      </c>
      <c r="H26" s="2">
        <f t="shared" si="4"/>
        <v>691.67</v>
      </c>
      <c r="I26" s="2">
        <f t="shared" si="4"/>
        <v>691.67</v>
      </c>
      <c r="J26" s="2">
        <f t="shared" si="4"/>
        <v>691.67</v>
      </c>
      <c r="K26" s="2">
        <f t="shared" si="4"/>
        <v>1516.67</v>
      </c>
      <c r="L26" s="2">
        <f t="shared" si="4"/>
        <v>691.67</v>
      </c>
      <c r="M26" s="2">
        <f>ROUND(SUM(D26:L26),5)</f>
        <v>8685.03</v>
      </c>
    </row>
    <row r="27" spans="1:13" ht="15">
      <c r="A27" s="1"/>
      <c r="B27" s="1" t="s">
        <v>35</v>
      </c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 thickBot="1">
      <c r="A28" s="1"/>
      <c r="B28" s="1"/>
      <c r="C28" s="1" t="s">
        <v>36</v>
      </c>
      <c r="D28" s="3">
        <v>200</v>
      </c>
      <c r="E28" s="3">
        <v>200</v>
      </c>
      <c r="F28" s="3">
        <v>200</v>
      </c>
      <c r="G28" s="3">
        <v>200</v>
      </c>
      <c r="H28" s="3">
        <v>200</v>
      </c>
      <c r="I28" s="3">
        <v>200</v>
      </c>
      <c r="J28" s="3">
        <v>200</v>
      </c>
      <c r="K28" s="3">
        <v>200</v>
      </c>
      <c r="L28" s="3">
        <v>200</v>
      </c>
      <c r="M28" s="3">
        <f>ROUND(SUM(D28:L28),5)</f>
        <v>1800</v>
      </c>
    </row>
    <row r="29" spans="1:13" ht="15">
      <c r="A29" s="1"/>
      <c r="B29" s="1" t="s">
        <v>37</v>
      </c>
      <c r="C29" s="1"/>
      <c r="D29" s="2">
        <f aca="true" t="shared" si="5" ref="D29:L29">ROUND(SUM(D27:D28),5)</f>
        <v>200</v>
      </c>
      <c r="E29" s="2">
        <f t="shared" si="5"/>
        <v>200</v>
      </c>
      <c r="F29" s="2">
        <f t="shared" si="5"/>
        <v>200</v>
      </c>
      <c r="G29" s="2">
        <f t="shared" si="5"/>
        <v>200</v>
      </c>
      <c r="H29" s="2">
        <f t="shared" si="5"/>
        <v>200</v>
      </c>
      <c r="I29" s="2">
        <f t="shared" si="5"/>
        <v>200</v>
      </c>
      <c r="J29" s="2">
        <f t="shared" si="5"/>
        <v>200</v>
      </c>
      <c r="K29" s="2">
        <f t="shared" si="5"/>
        <v>200</v>
      </c>
      <c r="L29" s="2">
        <f t="shared" si="5"/>
        <v>200</v>
      </c>
      <c r="M29" s="2">
        <f>ROUND(SUM(D29:L29),5)</f>
        <v>1800</v>
      </c>
    </row>
    <row r="30" spans="1:13" ht="15">
      <c r="A30" s="1"/>
      <c r="B30" s="1" t="s">
        <v>38</v>
      </c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1"/>
      <c r="B31" s="1"/>
      <c r="C31" s="1" t="s">
        <v>39</v>
      </c>
      <c r="D31" s="2">
        <v>0</v>
      </c>
      <c r="E31" s="2">
        <v>791.26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859.63</v>
      </c>
      <c r="L31" s="2">
        <v>0</v>
      </c>
      <c r="M31" s="2">
        <f>ROUND(SUM(D31:L31),5)</f>
        <v>1650.89</v>
      </c>
    </row>
    <row r="32" spans="1:13" ht="15">
      <c r="A32" s="1"/>
      <c r="B32" s="1"/>
      <c r="C32" s="1" t="s">
        <v>40</v>
      </c>
      <c r="D32" s="2">
        <v>0</v>
      </c>
      <c r="E32" s="2">
        <v>187.75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100.05</v>
      </c>
      <c r="L32" s="2">
        <v>0</v>
      </c>
      <c r="M32" s="2">
        <f>ROUND(SUM(D32:L32),5)</f>
        <v>287.8</v>
      </c>
    </row>
    <row r="33" spans="1:13" ht="15.75" thickBot="1">
      <c r="A33" s="1"/>
      <c r="B33" s="1"/>
      <c r="C33" s="1" t="s">
        <v>41</v>
      </c>
      <c r="D33" s="3">
        <v>22.62</v>
      </c>
      <c r="E33" s="3">
        <v>20</v>
      </c>
      <c r="F33" s="3">
        <v>0</v>
      </c>
      <c r="G33" s="3">
        <v>-831.06</v>
      </c>
      <c r="H33" s="3">
        <v>0</v>
      </c>
      <c r="I33" s="3">
        <v>0</v>
      </c>
      <c r="J33" s="3">
        <v>77.76</v>
      </c>
      <c r="K33" s="3">
        <v>0</v>
      </c>
      <c r="L33" s="3">
        <v>-927.56</v>
      </c>
      <c r="M33" s="3">
        <f>ROUND(SUM(D33:L33),5)</f>
        <v>-1638.24</v>
      </c>
    </row>
    <row r="34" spans="1:13" ht="15">
      <c r="A34" s="1"/>
      <c r="B34" s="1" t="s">
        <v>42</v>
      </c>
      <c r="C34" s="1"/>
      <c r="D34" s="2">
        <f aca="true" t="shared" si="6" ref="D34:L34">ROUND(SUM(D30:D33),5)</f>
        <v>22.62</v>
      </c>
      <c r="E34" s="2">
        <f t="shared" si="6"/>
        <v>999.01</v>
      </c>
      <c r="F34" s="2">
        <f t="shared" si="6"/>
        <v>0</v>
      </c>
      <c r="G34" s="2">
        <f t="shared" si="6"/>
        <v>-831.06</v>
      </c>
      <c r="H34" s="2">
        <f t="shared" si="6"/>
        <v>0</v>
      </c>
      <c r="I34" s="2">
        <f t="shared" si="6"/>
        <v>0</v>
      </c>
      <c r="J34" s="2">
        <f t="shared" si="6"/>
        <v>77.76</v>
      </c>
      <c r="K34" s="2">
        <f t="shared" si="6"/>
        <v>959.68</v>
      </c>
      <c r="L34" s="2">
        <f t="shared" si="6"/>
        <v>-927.56</v>
      </c>
      <c r="M34" s="2">
        <f>ROUND(SUM(D34:L34),5)</f>
        <v>300.45</v>
      </c>
    </row>
    <row r="35" spans="1:13" ht="15">
      <c r="A35" s="1"/>
      <c r="B35" s="1" t="s">
        <v>43</v>
      </c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1"/>
      <c r="B36" s="1"/>
      <c r="C36" s="1" t="s">
        <v>44</v>
      </c>
      <c r="D36" s="2">
        <v>1100</v>
      </c>
      <c r="E36" s="2">
        <v>0</v>
      </c>
      <c r="F36" s="2">
        <v>0</v>
      </c>
      <c r="G36" s="2">
        <v>0</v>
      </c>
      <c r="H36" s="2">
        <v>275</v>
      </c>
      <c r="I36" s="2">
        <v>0</v>
      </c>
      <c r="J36" s="2">
        <v>0</v>
      </c>
      <c r="K36" s="2">
        <v>0</v>
      </c>
      <c r="L36" s="2">
        <v>0</v>
      </c>
      <c r="M36" s="2">
        <f>ROUND(SUM(D36:L36),5)</f>
        <v>1375</v>
      </c>
    </row>
    <row r="37" spans="1:13" ht="15.75" thickBot="1">
      <c r="A37" s="1"/>
      <c r="B37" s="1"/>
      <c r="C37" s="1" t="s">
        <v>45</v>
      </c>
      <c r="D37" s="3">
        <v>34.22</v>
      </c>
      <c r="E37" s="3">
        <v>0</v>
      </c>
      <c r="F37" s="3">
        <v>0</v>
      </c>
      <c r="G37" s="3">
        <v>0</v>
      </c>
      <c r="H37" s="3">
        <v>19.14</v>
      </c>
      <c r="I37" s="3">
        <v>0</v>
      </c>
      <c r="J37" s="3">
        <v>0</v>
      </c>
      <c r="K37" s="3">
        <v>0</v>
      </c>
      <c r="L37" s="3">
        <v>0</v>
      </c>
      <c r="M37" s="3">
        <f>ROUND(SUM(D37:L37),5)</f>
        <v>53.36</v>
      </c>
    </row>
    <row r="38" spans="1:13" ht="15">
      <c r="A38" s="1"/>
      <c r="B38" s="1" t="s">
        <v>46</v>
      </c>
      <c r="C38" s="1"/>
      <c r="D38" s="2">
        <f aca="true" t="shared" si="7" ref="D38:L38">ROUND(SUM(D35:D37),5)</f>
        <v>1134.22</v>
      </c>
      <c r="E38" s="2">
        <f t="shared" si="7"/>
        <v>0</v>
      </c>
      <c r="F38" s="2">
        <f t="shared" si="7"/>
        <v>0</v>
      </c>
      <c r="G38" s="2">
        <f t="shared" si="7"/>
        <v>0</v>
      </c>
      <c r="H38" s="2">
        <f t="shared" si="7"/>
        <v>294.14</v>
      </c>
      <c r="I38" s="2">
        <f t="shared" si="7"/>
        <v>0</v>
      </c>
      <c r="J38" s="2">
        <f t="shared" si="7"/>
        <v>0</v>
      </c>
      <c r="K38" s="2">
        <f t="shared" si="7"/>
        <v>0</v>
      </c>
      <c r="L38" s="2">
        <f t="shared" si="7"/>
        <v>0</v>
      </c>
      <c r="M38" s="2">
        <f>ROUND(SUM(D38:L38),5)</f>
        <v>1428.36</v>
      </c>
    </row>
    <row r="39" spans="1:13" ht="15">
      <c r="A39" s="1"/>
      <c r="B39" s="1" t="s">
        <v>47</v>
      </c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1"/>
      <c r="B40" s="1"/>
      <c r="C40" s="1" t="s">
        <v>48</v>
      </c>
      <c r="D40" s="2">
        <v>1233</v>
      </c>
      <c r="E40" s="2">
        <v>1233</v>
      </c>
      <c r="F40" s="2">
        <v>1233</v>
      </c>
      <c r="G40" s="2">
        <v>1233</v>
      </c>
      <c r="H40" s="2">
        <v>1233</v>
      </c>
      <c r="I40" s="2">
        <v>1233</v>
      </c>
      <c r="J40" s="2">
        <v>1233</v>
      </c>
      <c r="K40" s="2">
        <v>1233</v>
      </c>
      <c r="L40" s="2">
        <v>1233</v>
      </c>
      <c r="M40" s="2">
        <f>ROUND(SUM(D40:L40),5)</f>
        <v>11097</v>
      </c>
    </row>
    <row r="41" spans="1:13" ht="15.75" thickBot="1">
      <c r="A41" s="1"/>
      <c r="B41" s="1"/>
      <c r="C41" s="1" t="s">
        <v>49</v>
      </c>
      <c r="D41" s="3">
        <v>0</v>
      </c>
      <c r="E41" s="3">
        <v>580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f>ROUND(SUM(D41:L41),5)</f>
        <v>580</v>
      </c>
    </row>
    <row r="42" spans="1:13" ht="15">
      <c r="A42" s="1"/>
      <c r="B42" s="1" t="s">
        <v>50</v>
      </c>
      <c r="C42" s="1"/>
      <c r="D42" s="2">
        <f aca="true" t="shared" si="8" ref="D42:L42">ROUND(SUM(D39:D41),5)</f>
        <v>1233</v>
      </c>
      <c r="E42" s="2">
        <f t="shared" si="8"/>
        <v>1813</v>
      </c>
      <c r="F42" s="2">
        <f t="shared" si="8"/>
        <v>1233</v>
      </c>
      <c r="G42" s="2">
        <f t="shared" si="8"/>
        <v>1233</v>
      </c>
      <c r="H42" s="2">
        <f t="shared" si="8"/>
        <v>1233</v>
      </c>
      <c r="I42" s="2">
        <f t="shared" si="8"/>
        <v>1233</v>
      </c>
      <c r="J42" s="2">
        <f t="shared" si="8"/>
        <v>1233</v>
      </c>
      <c r="K42" s="2">
        <f t="shared" si="8"/>
        <v>1233</v>
      </c>
      <c r="L42" s="2">
        <f t="shared" si="8"/>
        <v>1233</v>
      </c>
      <c r="M42" s="2">
        <f>ROUND(SUM(D42:L42),5)</f>
        <v>11677</v>
      </c>
    </row>
    <row r="43" spans="1:13" ht="15">
      <c r="A43" s="1"/>
      <c r="B43" s="1" t="s">
        <v>51</v>
      </c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1"/>
      <c r="B44" s="1"/>
      <c r="C44" s="1" t="s">
        <v>52</v>
      </c>
      <c r="D44" s="2">
        <v>0</v>
      </c>
      <c r="E44" s="2">
        <v>336</v>
      </c>
      <c r="F44" s="2">
        <v>280</v>
      </c>
      <c r="G44" s="2">
        <v>665</v>
      </c>
      <c r="H44" s="2">
        <v>427</v>
      </c>
      <c r="I44" s="2">
        <v>553</v>
      </c>
      <c r="J44" s="2">
        <v>336</v>
      </c>
      <c r="K44" s="2">
        <v>406</v>
      </c>
      <c r="L44" s="2">
        <v>21</v>
      </c>
      <c r="M44" s="2">
        <f>ROUND(SUM(D44:L44),5)</f>
        <v>3024</v>
      </c>
    </row>
    <row r="45" spans="1:13" ht="15">
      <c r="A45" s="1"/>
      <c r="B45" s="1"/>
      <c r="C45" s="1" t="s">
        <v>53</v>
      </c>
      <c r="D45" s="2">
        <v>0</v>
      </c>
      <c r="E45" s="2">
        <v>55.68</v>
      </c>
      <c r="F45" s="2">
        <v>45.24</v>
      </c>
      <c r="G45" s="2">
        <v>147.32</v>
      </c>
      <c r="H45" s="2">
        <v>106.72</v>
      </c>
      <c r="I45" s="2">
        <v>107.88</v>
      </c>
      <c r="J45" s="2">
        <v>100.92</v>
      </c>
      <c r="K45" s="2">
        <v>41.76</v>
      </c>
      <c r="L45" s="2">
        <v>8.12</v>
      </c>
      <c r="M45" s="2">
        <f>ROUND(SUM(D45:L45),5)</f>
        <v>613.64</v>
      </c>
    </row>
    <row r="46" spans="1:13" ht="15.75" thickBot="1">
      <c r="A46" s="1"/>
      <c r="B46" s="1"/>
      <c r="C46" s="1" t="s">
        <v>54</v>
      </c>
      <c r="D46" s="3">
        <v>169.11</v>
      </c>
      <c r="E46" s="3">
        <v>333</v>
      </c>
      <c r="F46" s="3">
        <v>3098.89</v>
      </c>
      <c r="G46" s="3">
        <v>401.29</v>
      </c>
      <c r="H46" s="3">
        <v>1560.64</v>
      </c>
      <c r="I46" s="3">
        <v>22.06</v>
      </c>
      <c r="J46" s="3">
        <v>306.73</v>
      </c>
      <c r="K46" s="3">
        <v>621</v>
      </c>
      <c r="L46" s="3">
        <v>0</v>
      </c>
      <c r="M46" s="3">
        <f>ROUND(SUM(D46:L46),5)</f>
        <v>6512.72</v>
      </c>
    </row>
    <row r="47" spans="1:13" ht="15">
      <c r="A47" s="1"/>
      <c r="B47" s="1" t="s">
        <v>55</v>
      </c>
      <c r="C47" s="1"/>
      <c r="D47" s="2">
        <f aca="true" t="shared" si="9" ref="D47:L47">ROUND(SUM(D43:D46),5)</f>
        <v>169.11</v>
      </c>
      <c r="E47" s="2">
        <f t="shared" si="9"/>
        <v>724.68</v>
      </c>
      <c r="F47" s="2">
        <f t="shared" si="9"/>
        <v>3424.13</v>
      </c>
      <c r="G47" s="2">
        <f t="shared" si="9"/>
        <v>1213.61</v>
      </c>
      <c r="H47" s="2">
        <f t="shared" si="9"/>
        <v>2094.36</v>
      </c>
      <c r="I47" s="2">
        <f t="shared" si="9"/>
        <v>682.94</v>
      </c>
      <c r="J47" s="2">
        <f t="shared" si="9"/>
        <v>743.65</v>
      </c>
      <c r="K47" s="2">
        <f t="shared" si="9"/>
        <v>1068.76</v>
      </c>
      <c r="L47" s="2">
        <f t="shared" si="9"/>
        <v>29.12</v>
      </c>
      <c r="M47" s="2">
        <f>ROUND(SUM(D47:L47),5)</f>
        <v>10150.36</v>
      </c>
    </row>
    <row r="48" spans="1:13" ht="15">
      <c r="A48" s="1"/>
      <c r="B48" s="1" t="s">
        <v>56</v>
      </c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1"/>
      <c r="B49" s="1"/>
      <c r="C49" s="1" t="s">
        <v>57</v>
      </c>
      <c r="D49" s="2">
        <v>154</v>
      </c>
      <c r="E49" s="2">
        <v>111</v>
      </c>
      <c r="F49" s="2">
        <v>290</v>
      </c>
      <c r="G49" s="2">
        <v>272</v>
      </c>
      <c r="H49" s="2">
        <v>227</v>
      </c>
      <c r="I49" s="2">
        <v>188</v>
      </c>
      <c r="J49" s="2">
        <v>294</v>
      </c>
      <c r="K49" s="2">
        <v>168</v>
      </c>
      <c r="L49" s="2">
        <v>146</v>
      </c>
      <c r="M49" s="2">
        <f>ROUND(SUM(D49:L49),5)</f>
        <v>1850</v>
      </c>
    </row>
    <row r="50" spans="1:13" ht="15">
      <c r="A50" s="1"/>
      <c r="B50" s="1"/>
      <c r="C50" s="1" t="s">
        <v>58</v>
      </c>
      <c r="D50" s="2">
        <v>13.92</v>
      </c>
      <c r="E50" s="2">
        <v>14.5</v>
      </c>
      <c r="F50" s="2">
        <v>44.08</v>
      </c>
      <c r="G50" s="2">
        <v>48.72</v>
      </c>
      <c r="H50" s="2">
        <v>24.36</v>
      </c>
      <c r="I50" s="2">
        <v>24.36</v>
      </c>
      <c r="J50" s="2">
        <v>53.36</v>
      </c>
      <c r="K50" s="2">
        <v>32.48</v>
      </c>
      <c r="L50" s="2">
        <v>23.2</v>
      </c>
      <c r="M50" s="2">
        <f>ROUND(SUM(D50:L50),5)</f>
        <v>278.98</v>
      </c>
    </row>
    <row r="51" spans="1:13" ht="15">
      <c r="A51" s="1"/>
      <c r="B51" s="1"/>
      <c r="C51" s="1" t="s">
        <v>59</v>
      </c>
      <c r="D51" s="2">
        <v>3642.28</v>
      </c>
      <c r="E51" s="2">
        <v>147.99</v>
      </c>
      <c r="F51" s="2">
        <v>14.83</v>
      </c>
      <c r="G51" s="2">
        <v>124.71</v>
      </c>
      <c r="H51" s="2">
        <v>3248.97</v>
      </c>
      <c r="I51" s="2">
        <v>1838.36</v>
      </c>
      <c r="J51" s="2">
        <v>4123.15</v>
      </c>
      <c r="K51" s="2">
        <v>5413.15</v>
      </c>
      <c r="L51" s="2">
        <v>340</v>
      </c>
      <c r="M51" s="2">
        <f>ROUND(SUM(D51:L51),5)</f>
        <v>18893.44</v>
      </c>
    </row>
    <row r="52" spans="1:13" ht="15.75" thickBot="1">
      <c r="A52" s="1"/>
      <c r="B52" s="1"/>
      <c r="C52" s="1" t="s">
        <v>60</v>
      </c>
      <c r="D52" s="3">
        <v>126.61</v>
      </c>
      <c r="E52" s="3">
        <v>413.94</v>
      </c>
      <c r="F52" s="3">
        <v>109.74</v>
      </c>
      <c r="G52" s="3">
        <v>104.44</v>
      </c>
      <c r="H52" s="3">
        <v>113.65</v>
      </c>
      <c r="I52" s="3">
        <v>168.7</v>
      </c>
      <c r="J52" s="3">
        <v>114.18</v>
      </c>
      <c r="K52" s="3">
        <v>435.84</v>
      </c>
      <c r="L52" s="3">
        <v>100.83</v>
      </c>
      <c r="M52" s="3">
        <f>ROUND(SUM(D52:L52),5)</f>
        <v>1687.93</v>
      </c>
    </row>
    <row r="53" spans="1:13" ht="15">
      <c r="A53" s="1"/>
      <c r="B53" s="1" t="s">
        <v>61</v>
      </c>
      <c r="C53" s="1"/>
      <c r="D53" s="2">
        <f aca="true" t="shared" si="10" ref="D53:L53">ROUND(SUM(D48:D52),5)</f>
        <v>3936.81</v>
      </c>
      <c r="E53" s="2">
        <f t="shared" si="10"/>
        <v>687.43</v>
      </c>
      <c r="F53" s="2">
        <f t="shared" si="10"/>
        <v>458.65</v>
      </c>
      <c r="G53" s="2">
        <f t="shared" si="10"/>
        <v>549.87</v>
      </c>
      <c r="H53" s="2">
        <f t="shared" si="10"/>
        <v>3613.98</v>
      </c>
      <c r="I53" s="2">
        <f t="shared" si="10"/>
        <v>2219.42</v>
      </c>
      <c r="J53" s="2">
        <f t="shared" si="10"/>
        <v>4584.69</v>
      </c>
      <c r="K53" s="2">
        <f t="shared" si="10"/>
        <v>6049.47</v>
      </c>
      <c r="L53" s="2">
        <f t="shared" si="10"/>
        <v>610.03</v>
      </c>
      <c r="M53" s="2">
        <f>ROUND(SUM(D53:L53),5)</f>
        <v>22710.35</v>
      </c>
    </row>
    <row r="54" spans="1:13" ht="15">
      <c r="A54" s="1"/>
      <c r="B54" s="1" t="s">
        <v>62</v>
      </c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1"/>
      <c r="B55" s="1"/>
      <c r="C55" s="1" t="s">
        <v>63</v>
      </c>
      <c r="D55" s="2">
        <v>0</v>
      </c>
      <c r="E55" s="2">
        <v>720</v>
      </c>
      <c r="F55" s="2">
        <v>595</v>
      </c>
      <c r="G55" s="2">
        <v>591</v>
      </c>
      <c r="H55" s="2">
        <v>706</v>
      </c>
      <c r="I55" s="2">
        <v>612</v>
      </c>
      <c r="J55" s="2">
        <v>105</v>
      </c>
      <c r="K55" s="2">
        <v>315</v>
      </c>
      <c r="L55" s="2">
        <v>56</v>
      </c>
      <c r="M55" s="2">
        <f>ROUND(SUM(D55:L55),5)</f>
        <v>3700</v>
      </c>
    </row>
    <row r="56" spans="1:13" ht="15">
      <c r="A56" s="1"/>
      <c r="B56" s="1"/>
      <c r="C56" s="1" t="s">
        <v>64</v>
      </c>
      <c r="D56" s="2">
        <v>0</v>
      </c>
      <c r="E56" s="2">
        <v>61.48</v>
      </c>
      <c r="F56" s="2">
        <v>32.48</v>
      </c>
      <c r="G56" s="2">
        <v>43.5</v>
      </c>
      <c r="H56" s="2">
        <v>66.12</v>
      </c>
      <c r="I56" s="2">
        <v>32.48</v>
      </c>
      <c r="J56" s="2">
        <v>11.6</v>
      </c>
      <c r="K56" s="2">
        <v>52.2</v>
      </c>
      <c r="L56" s="2">
        <v>8.12</v>
      </c>
      <c r="M56" s="2">
        <f>ROUND(SUM(D56:L56),5)</f>
        <v>307.98</v>
      </c>
    </row>
    <row r="57" spans="1:13" ht="15.75" thickBot="1">
      <c r="A57" s="1"/>
      <c r="B57" s="1"/>
      <c r="C57" s="1" t="s">
        <v>65</v>
      </c>
      <c r="D57" s="3">
        <v>302.35</v>
      </c>
      <c r="E57" s="3">
        <v>240.67</v>
      </c>
      <c r="F57" s="3">
        <v>14.84</v>
      </c>
      <c r="G57" s="3">
        <v>1477.45</v>
      </c>
      <c r="H57" s="3">
        <v>1750.36</v>
      </c>
      <c r="I57" s="3">
        <v>112.67</v>
      </c>
      <c r="J57" s="3">
        <v>48.62</v>
      </c>
      <c r="K57" s="3">
        <v>985.1</v>
      </c>
      <c r="L57" s="3">
        <v>0</v>
      </c>
      <c r="M57" s="3">
        <f>ROUND(SUM(D57:L57),5)</f>
        <v>4932.06</v>
      </c>
    </row>
    <row r="58" spans="1:13" ht="15">
      <c r="A58" s="1"/>
      <c r="B58" s="1" t="s">
        <v>66</v>
      </c>
      <c r="C58" s="1"/>
      <c r="D58" s="2">
        <f aca="true" t="shared" si="11" ref="D58:L58">ROUND(SUM(D54:D57),5)</f>
        <v>302.35</v>
      </c>
      <c r="E58" s="2">
        <f t="shared" si="11"/>
        <v>1022.15</v>
      </c>
      <c r="F58" s="2">
        <f t="shared" si="11"/>
        <v>642.32</v>
      </c>
      <c r="G58" s="2">
        <f t="shared" si="11"/>
        <v>2111.95</v>
      </c>
      <c r="H58" s="2">
        <f t="shared" si="11"/>
        <v>2522.48</v>
      </c>
      <c r="I58" s="2">
        <f t="shared" si="11"/>
        <v>757.15</v>
      </c>
      <c r="J58" s="2">
        <f t="shared" si="11"/>
        <v>165.22</v>
      </c>
      <c r="K58" s="2">
        <f t="shared" si="11"/>
        <v>1352.3</v>
      </c>
      <c r="L58" s="2">
        <f t="shared" si="11"/>
        <v>64.12</v>
      </c>
      <c r="M58" s="2">
        <f>ROUND(SUM(D58:L58),5)</f>
        <v>8940.04</v>
      </c>
    </row>
    <row r="59" spans="1:13" ht="15">
      <c r="A59" s="1"/>
      <c r="B59" s="1" t="s">
        <v>67</v>
      </c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1"/>
      <c r="B60" s="1"/>
      <c r="C60" s="1" t="s">
        <v>68</v>
      </c>
      <c r="D60" s="2">
        <v>0</v>
      </c>
      <c r="E60" s="2">
        <v>0</v>
      </c>
      <c r="F60" s="2">
        <v>0</v>
      </c>
      <c r="G60" s="2">
        <v>0</v>
      </c>
      <c r="H60" s="2">
        <v>25</v>
      </c>
      <c r="I60" s="2">
        <v>-3394.31</v>
      </c>
      <c r="J60" s="2">
        <v>3369.31</v>
      </c>
      <c r="K60" s="2">
        <v>0</v>
      </c>
      <c r="L60" s="2">
        <v>0</v>
      </c>
      <c r="M60" s="2">
        <f>ROUND(SUM(D60:L60),5)</f>
        <v>0</v>
      </c>
    </row>
    <row r="61" spans="1:13" ht="15.75" thickBot="1">
      <c r="A61" s="1"/>
      <c r="B61" s="1"/>
      <c r="C61" s="1" t="s">
        <v>69</v>
      </c>
      <c r="D61" s="3">
        <v>374.36</v>
      </c>
      <c r="E61" s="3">
        <v>409.39</v>
      </c>
      <c r="F61" s="3">
        <v>388.8</v>
      </c>
      <c r="G61" s="3">
        <v>421.08</v>
      </c>
      <c r="H61" s="3">
        <v>420.5</v>
      </c>
      <c r="I61" s="3">
        <v>304.83</v>
      </c>
      <c r="J61" s="3">
        <v>428.14</v>
      </c>
      <c r="K61" s="3">
        <v>375.91</v>
      </c>
      <c r="L61" s="3">
        <v>293.3</v>
      </c>
      <c r="M61" s="3">
        <f>ROUND(SUM(D61:L61),5)</f>
        <v>3416.31</v>
      </c>
    </row>
    <row r="62" spans="1:13" ht="15">
      <c r="A62" s="1"/>
      <c r="B62" s="1" t="s">
        <v>70</v>
      </c>
      <c r="C62" s="1"/>
      <c r="D62" s="2">
        <f aca="true" t="shared" si="12" ref="D62:L62">ROUND(SUM(D59:D61),5)</f>
        <v>374.36</v>
      </c>
      <c r="E62" s="2">
        <f t="shared" si="12"/>
        <v>409.39</v>
      </c>
      <c r="F62" s="2">
        <f t="shared" si="12"/>
        <v>388.8</v>
      </c>
      <c r="G62" s="2">
        <f t="shared" si="12"/>
        <v>421.08</v>
      </c>
      <c r="H62" s="2">
        <f t="shared" si="12"/>
        <v>445.5</v>
      </c>
      <c r="I62" s="2">
        <f t="shared" si="12"/>
        <v>-3089.48</v>
      </c>
      <c r="J62" s="2">
        <f t="shared" si="12"/>
        <v>3797.45</v>
      </c>
      <c r="K62" s="2">
        <f t="shared" si="12"/>
        <v>375.91</v>
      </c>
      <c r="L62" s="2">
        <f t="shared" si="12"/>
        <v>293.3</v>
      </c>
      <c r="M62" s="2">
        <f>ROUND(SUM(D62:L62),5)</f>
        <v>3416.31</v>
      </c>
    </row>
    <row r="63" spans="1:13" ht="15">
      <c r="A63" s="1"/>
      <c r="B63" s="1" t="s">
        <v>71</v>
      </c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1"/>
      <c r="B64" s="1"/>
      <c r="C64" s="1" t="s">
        <v>72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300</v>
      </c>
      <c r="J64" s="2">
        <v>0</v>
      </c>
      <c r="K64" s="2">
        <v>0</v>
      </c>
      <c r="L64" s="2">
        <v>0</v>
      </c>
      <c r="M64" s="2">
        <f>ROUND(SUM(D64:L64),5)</f>
        <v>300</v>
      </c>
    </row>
    <row r="65" spans="1:13" ht="15.75" thickBot="1">
      <c r="A65" s="1"/>
      <c r="B65" s="1"/>
      <c r="C65" s="1" t="s">
        <v>73</v>
      </c>
      <c r="D65" s="3">
        <v>0</v>
      </c>
      <c r="E65" s="3">
        <v>315</v>
      </c>
      <c r="F65" s="3">
        <v>0</v>
      </c>
      <c r="G65" s="3">
        <v>0</v>
      </c>
      <c r="H65" s="3">
        <v>1428</v>
      </c>
      <c r="I65" s="3">
        <v>0</v>
      </c>
      <c r="J65" s="3">
        <v>0</v>
      </c>
      <c r="K65" s="3">
        <v>0</v>
      </c>
      <c r="L65" s="3">
        <v>0</v>
      </c>
      <c r="M65" s="3">
        <f>ROUND(SUM(D65:L65),5)</f>
        <v>1743</v>
      </c>
    </row>
    <row r="66" spans="1:13" ht="15">
      <c r="A66" s="1"/>
      <c r="B66" s="1" t="s">
        <v>74</v>
      </c>
      <c r="C66" s="1"/>
      <c r="D66" s="2">
        <f aca="true" t="shared" si="13" ref="D66:L66">ROUND(SUM(D63:D65),5)</f>
        <v>0</v>
      </c>
      <c r="E66" s="2">
        <f t="shared" si="13"/>
        <v>315</v>
      </c>
      <c r="F66" s="2">
        <f t="shared" si="13"/>
        <v>0</v>
      </c>
      <c r="G66" s="2">
        <f t="shared" si="13"/>
        <v>0</v>
      </c>
      <c r="H66" s="2">
        <f t="shared" si="13"/>
        <v>1428</v>
      </c>
      <c r="I66" s="2">
        <f t="shared" si="13"/>
        <v>300</v>
      </c>
      <c r="J66" s="2">
        <f t="shared" si="13"/>
        <v>0</v>
      </c>
      <c r="K66" s="2">
        <f t="shared" si="13"/>
        <v>0</v>
      </c>
      <c r="L66" s="2">
        <f t="shared" si="13"/>
        <v>0</v>
      </c>
      <c r="M66" s="2">
        <f>ROUND(SUM(D66:L66),5)</f>
        <v>2043</v>
      </c>
    </row>
    <row r="67" spans="1:13" ht="15">
      <c r="A67" s="1"/>
      <c r="B67" s="1" t="s">
        <v>75</v>
      </c>
      <c r="C67" s="1"/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5372</v>
      </c>
      <c r="M67" s="2">
        <f>ROUND(SUM(D67:L67),5)</f>
        <v>5372</v>
      </c>
    </row>
    <row r="68" spans="1:13" ht="15">
      <c r="A68" s="1"/>
      <c r="B68" s="1" t="s">
        <v>76</v>
      </c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1"/>
      <c r="B69" s="1"/>
      <c r="C69" s="1" t="s">
        <v>77</v>
      </c>
      <c r="D69" s="2">
        <v>30</v>
      </c>
      <c r="E69" s="2">
        <v>30</v>
      </c>
      <c r="F69" s="2">
        <v>99.6</v>
      </c>
      <c r="G69" s="2">
        <v>30</v>
      </c>
      <c r="H69" s="2">
        <v>134.8</v>
      </c>
      <c r="I69" s="2">
        <v>80</v>
      </c>
      <c r="J69" s="2">
        <v>0</v>
      </c>
      <c r="K69" s="2">
        <v>0</v>
      </c>
      <c r="L69" s="2">
        <v>0</v>
      </c>
      <c r="M69" s="2">
        <f aca="true" t="shared" si="14" ref="M69:M76">ROUND(SUM(D69:L69),5)</f>
        <v>404.4</v>
      </c>
    </row>
    <row r="70" spans="1:13" ht="15">
      <c r="A70" s="1"/>
      <c r="B70" s="1"/>
      <c r="C70" s="1" t="s">
        <v>78</v>
      </c>
      <c r="D70" s="2">
        <v>0</v>
      </c>
      <c r="E70" s="2">
        <v>0</v>
      </c>
      <c r="F70" s="2">
        <v>5744.32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f t="shared" si="14"/>
        <v>5744.32</v>
      </c>
    </row>
    <row r="71" spans="1:13" ht="15">
      <c r="A71" s="1"/>
      <c r="B71" s="1"/>
      <c r="C71" s="1" t="s">
        <v>79</v>
      </c>
      <c r="D71" s="2">
        <v>0</v>
      </c>
      <c r="E71" s="2">
        <v>0</v>
      </c>
      <c r="F71" s="2">
        <v>18.3</v>
      </c>
      <c r="G71" s="2">
        <v>0</v>
      </c>
      <c r="H71" s="2">
        <v>67.1</v>
      </c>
      <c r="I71" s="2">
        <v>0</v>
      </c>
      <c r="J71" s="2">
        <v>0</v>
      </c>
      <c r="K71" s="2">
        <v>0</v>
      </c>
      <c r="L71" s="2">
        <v>0</v>
      </c>
      <c r="M71" s="2">
        <f t="shared" si="14"/>
        <v>85.4</v>
      </c>
    </row>
    <row r="72" spans="1:13" ht="15">
      <c r="A72" s="1"/>
      <c r="B72" s="1"/>
      <c r="C72" s="1" t="s">
        <v>80</v>
      </c>
      <c r="D72" s="2">
        <v>0</v>
      </c>
      <c r="E72" s="2">
        <v>0</v>
      </c>
      <c r="F72" s="2">
        <v>75</v>
      </c>
      <c r="G72" s="2">
        <v>0</v>
      </c>
      <c r="H72" s="2">
        <v>50</v>
      </c>
      <c r="I72" s="2">
        <v>75</v>
      </c>
      <c r="J72" s="2">
        <v>50</v>
      </c>
      <c r="K72" s="2">
        <v>25</v>
      </c>
      <c r="L72" s="2">
        <v>0</v>
      </c>
      <c r="M72" s="2">
        <f t="shared" si="14"/>
        <v>275</v>
      </c>
    </row>
    <row r="73" spans="1:13" ht="15.75" thickBot="1">
      <c r="A73" s="1"/>
      <c r="B73" s="1"/>
      <c r="C73" s="1" t="s">
        <v>81</v>
      </c>
      <c r="D73" s="4">
        <v>0</v>
      </c>
      <c r="E73" s="4">
        <v>206.99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f t="shared" si="14"/>
        <v>206.99</v>
      </c>
    </row>
    <row r="74" spans="1:13" ht="15.75" thickBot="1">
      <c r="A74" s="1"/>
      <c r="B74" s="1" t="s">
        <v>82</v>
      </c>
      <c r="C74" s="1"/>
      <c r="D74" s="5">
        <f aca="true" t="shared" si="15" ref="D74:L74">ROUND(SUM(D68:D73),5)</f>
        <v>30</v>
      </c>
      <c r="E74" s="5">
        <f t="shared" si="15"/>
        <v>236.99</v>
      </c>
      <c r="F74" s="5">
        <f t="shared" si="15"/>
        <v>5937.22</v>
      </c>
      <c r="G74" s="5">
        <f t="shared" si="15"/>
        <v>30</v>
      </c>
      <c r="H74" s="5">
        <f t="shared" si="15"/>
        <v>251.9</v>
      </c>
      <c r="I74" s="5">
        <f t="shared" si="15"/>
        <v>155</v>
      </c>
      <c r="J74" s="5">
        <f t="shared" si="15"/>
        <v>50</v>
      </c>
      <c r="K74" s="5">
        <f t="shared" si="15"/>
        <v>25</v>
      </c>
      <c r="L74" s="5">
        <f t="shared" si="15"/>
        <v>0</v>
      </c>
      <c r="M74" s="5">
        <f t="shared" si="14"/>
        <v>6716.11</v>
      </c>
    </row>
    <row r="75" spans="1:13" ht="15.75" thickBot="1">
      <c r="A75" s="1" t="s">
        <v>83</v>
      </c>
      <c r="B75" s="1"/>
      <c r="C75" s="1"/>
      <c r="D75" s="5">
        <f aca="true" t="shared" si="16" ref="D75:L75">ROUND(D12+D16+D22+D26+D29+D34+D38+D42+D47+D53+D58+D62+SUM(D66:D67)+D74,5)</f>
        <v>10438.32</v>
      </c>
      <c r="E75" s="5">
        <f t="shared" si="16"/>
        <v>9876.11</v>
      </c>
      <c r="F75" s="5">
        <f t="shared" si="16"/>
        <v>15386.73</v>
      </c>
      <c r="G75" s="5">
        <f t="shared" si="16"/>
        <v>7235.89</v>
      </c>
      <c r="H75" s="5">
        <f t="shared" si="16"/>
        <v>14357.56</v>
      </c>
      <c r="I75" s="5">
        <f t="shared" si="16"/>
        <v>4801.99</v>
      </c>
      <c r="J75" s="5">
        <f t="shared" si="16"/>
        <v>13230.41</v>
      </c>
      <c r="K75" s="5">
        <f t="shared" si="16"/>
        <v>14392.24</v>
      </c>
      <c r="L75" s="5">
        <f t="shared" si="16"/>
        <v>9015.69</v>
      </c>
      <c r="M75" s="5">
        <f t="shared" si="14"/>
        <v>98734.94</v>
      </c>
    </row>
    <row r="76" spans="1:13" s="7" customFormat="1" ht="12" thickBot="1">
      <c r="A76" s="1" t="s">
        <v>84</v>
      </c>
      <c r="B76" s="1"/>
      <c r="C76" s="1"/>
      <c r="D76" s="6">
        <f aca="true" t="shared" si="17" ref="D76:L76">ROUND(D11-D75,5)</f>
        <v>-61.67</v>
      </c>
      <c r="E76" s="6">
        <f t="shared" si="17"/>
        <v>-8675.38</v>
      </c>
      <c r="F76" s="6">
        <f t="shared" si="17"/>
        <v>6005.46</v>
      </c>
      <c r="G76" s="6">
        <f t="shared" si="17"/>
        <v>144.49</v>
      </c>
      <c r="H76" s="6">
        <f t="shared" si="17"/>
        <v>1945.36</v>
      </c>
      <c r="I76" s="6">
        <f t="shared" si="17"/>
        <v>1593.37</v>
      </c>
      <c r="J76" s="6">
        <f t="shared" si="17"/>
        <v>460.98</v>
      </c>
      <c r="K76" s="6">
        <f t="shared" si="17"/>
        <v>-14117.4</v>
      </c>
      <c r="L76" s="6">
        <f t="shared" si="17"/>
        <v>15973.82</v>
      </c>
      <c r="M76" s="6">
        <f t="shared" si="14"/>
        <v>3269.03</v>
      </c>
    </row>
    <row r="77" ht="15.75" thickTop="1"/>
  </sheetData>
  <sheetProtection/>
  <printOptions gridLines="1" horizontalCentered="1"/>
  <pageMargins left="0.24" right="0.24" top="0.89" bottom="0.3" header="0.1" footer="0.24"/>
  <pageSetup orientation="landscape" scale="92" r:id="rId2"/>
  <headerFooter>
    <oddHeader>&amp;L&amp;"Arial,Bold"&amp;8 01/04/20&amp;C&amp;"Arial,Bold"&amp;12 Springdale Township Government
&amp;"Arial,Bold"&amp;14 Operating Statement
&amp;"Arial,Bold"&amp;10 April through December 2019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Springdale Tr</dc:creator>
  <cp:keywords/>
  <dc:description/>
  <cp:lastModifiedBy>Benny Al-Ashari</cp:lastModifiedBy>
  <cp:lastPrinted>2020-01-04T19:56:23Z</cp:lastPrinted>
  <dcterms:created xsi:type="dcterms:W3CDTF">2020-01-04T19:49:56Z</dcterms:created>
  <dcterms:modified xsi:type="dcterms:W3CDTF">2020-07-09T13:46:15Z</dcterms:modified>
  <cp:category/>
  <cp:version/>
  <cp:contentType/>
  <cp:contentStatus/>
</cp:coreProperties>
</file>